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327"/>
  <workbookPr showInkAnnotation="0" codeName="ThisWorkbook"/>
  <mc:AlternateContent xmlns:mc="http://schemas.openxmlformats.org/markup-compatibility/2006">
    <mc:Choice Requires="x15">
      <x15ac:absPath xmlns:x15ac="http://schemas.microsoft.com/office/spreadsheetml/2010/11/ac" url="D:\Práce\05_2023\10_05_2023\FINAL\"/>
    </mc:Choice>
  </mc:AlternateContent>
  <xr:revisionPtr revIDLastSave="0" documentId="8_{87A5804B-538D-422D-BC65-04EA70B0FEA5}" xr6:coauthVersionLast="47" xr6:coauthVersionMax="47" xr10:uidLastSave="{00000000-0000-0000-0000-000000000000}"/>
  <bookViews>
    <workbookView xWindow="-120" yWindow="-120" windowWidth="57840" windowHeight="23640" xr2:uid="{00000000-000D-0000-FFFF-FFFF00000000}"/>
  </bookViews>
  <sheets>
    <sheet name="SO 2301" sheetId="1" r:id="rId1"/>
    <sheet name="Kategorie monitoringu" sheetId="3" r:id="rId2"/>
    <sheet name="hide" sheetId="4" state="hidden" r:id="rId3"/>
  </sheets>
  <definedNames>
    <definedName name="_xlnm._FilterDatabase" localSheetId="2" hidden="1">hide!$A$1:$L$4</definedName>
    <definedName name="_xlnm._FilterDatabase" localSheetId="1" hidden="1">'Kategorie monitoringu'!$A$1:$A$26</definedName>
    <definedName name="_xlnm._FilterDatabase" localSheetId="0" hidden="1">'SO 2301'!$A$12:$L$12</definedName>
    <definedName name="_xlnm.Print_Titles" localSheetId="0">'SO 2301'!$9:$12</definedName>
    <definedName name="_xlnm.Print_Area" localSheetId="0">'SO 2301'!$A$1:$L$314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10" i="1" l="1"/>
  <c r="L310" i="1"/>
  <c r="J310" i="1"/>
  <c r="L306" i="1"/>
  <c r="J306" i="1"/>
  <c r="L302" i="1"/>
  <c r="J302" i="1"/>
  <c r="L298" i="1"/>
  <c r="J298" i="1"/>
  <c r="L294" i="1"/>
  <c r="J294" i="1"/>
  <c r="L290" i="1"/>
  <c r="J290" i="1"/>
  <c r="L286" i="1"/>
  <c r="J286" i="1"/>
  <c r="L282" i="1"/>
  <c r="J282" i="1"/>
  <c r="L278" i="1"/>
  <c r="J278" i="1"/>
  <c r="L274" i="1"/>
  <c r="J274" i="1"/>
  <c r="L270" i="1"/>
  <c r="J270" i="1"/>
  <c r="L266" i="1"/>
  <c r="J266" i="1"/>
  <c r="L262" i="1"/>
  <c r="J262" i="1"/>
  <c r="L258" i="1"/>
  <c r="J258" i="1"/>
  <c r="L254" i="1"/>
  <c r="J254" i="1"/>
  <c r="L250" i="1"/>
  <c r="J250" i="1"/>
  <c r="L246" i="1"/>
  <c r="J246" i="1"/>
  <c r="L242" i="1"/>
  <c r="J242" i="1"/>
  <c r="L238" i="1"/>
  <c r="J238" i="1"/>
  <c r="L234" i="1"/>
  <c r="J234" i="1"/>
  <c r="L228" i="1"/>
  <c r="J228" i="1"/>
  <c r="L224" i="1"/>
  <c r="J224" i="1"/>
  <c r="L220" i="1"/>
  <c r="J220" i="1"/>
  <c r="L214" i="1"/>
  <c r="J214" i="1"/>
  <c r="L210" i="1"/>
  <c r="J210" i="1"/>
  <c r="L206" i="1"/>
  <c r="J206" i="1"/>
  <c r="L202" i="1"/>
  <c r="J202" i="1"/>
  <c r="L198" i="1"/>
  <c r="J198" i="1"/>
  <c r="L194" i="1"/>
  <c r="J194" i="1"/>
  <c r="L190" i="1"/>
  <c r="J190" i="1"/>
  <c r="L186" i="1"/>
  <c r="J186" i="1"/>
  <c r="L182" i="1"/>
  <c r="J182" i="1"/>
  <c r="L178" i="1"/>
  <c r="J178" i="1"/>
  <c r="L174" i="1"/>
  <c r="J174" i="1"/>
  <c r="L170" i="1"/>
  <c r="J170" i="1"/>
  <c r="L166" i="1"/>
  <c r="J166" i="1"/>
  <c r="L162" i="1"/>
  <c r="J162" i="1"/>
  <c r="L158" i="1"/>
  <c r="J158" i="1"/>
  <c r="L154" i="1"/>
  <c r="J154" i="1"/>
  <c r="L150" i="1"/>
  <c r="J150" i="1"/>
  <c r="L146" i="1"/>
  <c r="J146" i="1"/>
  <c r="L140" i="1"/>
  <c r="J140" i="1"/>
  <c r="L136" i="1"/>
  <c r="J136" i="1"/>
  <c r="L132" i="1"/>
  <c r="J132" i="1"/>
  <c r="L128" i="1"/>
  <c r="J128" i="1"/>
  <c r="L124" i="1"/>
  <c r="J124" i="1"/>
  <c r="L118" i="1"/>
  <c r="J118" i="1"/>
  <c r="L114" i="1"/>
  <c r="J114" i="1"/>
  <c r="L110" i="1"/>
  <c r="J110" i="1"/>
  <c r="L104" i="1"/>
  <c r="J104" i="1"/>
  <c r="L100" i="1"/>
  <c r="J100" i="1"/>
  <c r="L96" i="1"/>
  <c r="J96" i="1"/>
  <c r="L92" i="1"/>
  <c r="J92" i="1"/>
  <c r="L88" i="1"/>
  <c r="J88" i="1"/>
  <c r="L84" i="1"/>
  <c r="J84" i="1"/>
  <c r="L80" i="1"/>
  <c r="J80" i="1"/>
  <c r="L76" i="1"/>
  <c r="J76" i="1"/>
  <c r="L72" i="1"/>
  <c r="J72" i="1"/>
  <c r="L68" i="1"/>
  <c r="J68" i="1"/>
  <c r="L64" i="1"/>
  <c r="J64" i="1"/>
  <c r="L60" i="1"/>
  <c r="J60" i="1"/>
  <c r="L56" i="1"/>
  <c r="J56" i="1"/>
  <c r="L52" i="1"/>
  <c r="J52" i="1"/>
  <c r="L46" i="1"/>
  <c r="J46" i="1"/>
  <c r="L42" i="1"/>
  <c r="J42" i="1"/>
  <c r="L38" i="1"/>
  <c r="J38" i="1"/>
  <c r="L34" i="1"/>
  <c r="J34" i="1"/>
  <c r="L30" i="1"/>
  <c r="J30" i="1"/>
  <c r="L26" i="1"/>
  <c r="J26" i="1"/>
  <c r="L22" i="1"/>
  <c r="J22" i="1"/>
  <c r="L18" i="1"/>
  <c r="J18" i="1"/>
  <c r="F4" i="1"/>
  <c r="L314" i="1" l="1"/>
  <c r="L232" i="1"/>
  <c r="L218" i="1"/>
  <c r="L144" i="1"/>
  <c r="L122" i="1"/>
  <c r="L108" i="1"/>
  <c r="J14" i="1"/>
  <c r="J1" i="4"/>
  <c r="B14" i="1" l="1"/>
  <c r="L14" i="1"/>
  <c r="L50" i="1" s="1"/>
  <c r="B18" i="1" l="1"/>
  <c r="B22" i="1" s="1"/>
  <c r="L1" i="4"/>
  <c r="B26" i="1" l="1"/>
  <c r="L9" i="1"/>
  <c r="B9" i="1"/>
  <c r="B30" i="1" l="1"/>
  <c r="L1" i="1"/>
  <c r="B34" i="1" l="1"/>
  <c r="K9" i="1"/>
  <c r="B38" i="1" l="1"/>
  <c r="B42" i="1" s="1"/>
  <c r="B46" i="1" s="1"/>
  <c r="F5" i="1"/>
  <c r="B52" i="1" l="1"/>
  <c r="B56" i="1" l="1"/>
  <c r="B60" i="1" s="1"/>
  <c r="B64" i="1" s="1"/>
  <c r="B68" i="1" s="1"/>
  <c r="B72" i="1" s="1"/>
  <c r="B76" i="1" s="1"/>
  <c r="B80" i="1" s="1"/>
  <c r="B84" i="1" s="1"/>
  <c r="B88" i="1" s="1"/>
  <c r="B92" i="1" s="1"/>
  <c r="B96" i="1" s="1"/>
  <c r="B100" i="1" s="1"/>
  <c r="B104" i="1" s="1"/>
  <c r="B110" i="1" s="1"/>
  <c r="B114" i="1" s="1"/>
  <c r="B118" i="1" s="1"/>
  <c r="B124" i="1" s="1"/>
  <c r="B128" i="1" s="1"/>
  <c r="B132" i="1" s="1"/>
  <c r="B136" i="1" s="1"/>
  <c r="B140" i="1" s="1"/>
  <c r="B146" i="1" s="1"/>
  <c r="B150" i="1" s="1"/>
  <c r="B154" i="1" s="1"/>
  <c r="B158" i="1" s="1"/>
  <c r="B162" i="1" s="1"/>
  <c r="B166" i="1" s="1"/>
  <c r="B170" i="1" s="1"/>
  <c r="B174" i="1" s="1"/>
  <c r="B178" i="1" s="1"/>
  <c r="B182" i="1" s="1"/>
  <c r="B186" i="1" s="1"/>
  <c r="B190" i="1" s="1"/>
  <c r="B194" i="1" s="1"/>
  <c r="B198" i="1" s="1"/>
  <c r="B202" i="1" s="1"/>
  <c r="B206" i="1" s="1"/>
  <c r="B210" i="1" s="1"/>
  <c r="B214" i="1" s="1"/>
  <c r="B220" i="1" s="1"/>
  <c r="B224" i="1" s="1"/>
  <c r="B228" i="1" s="1"/>
  <c r="B234" i="1" s="1"/>
  <c r="B238" i="1" s="1"/>
  <c r="B242" i="1" s="1"/>
  <c r="B246" i="1" s="1"/>
  <c r="B250" i="1" s="1"/>
  <c r="B254" i="1" s="1"/>
  <c r="B258" i="1" s="1"/>
  <c r="B262" i="1" s="1"/>
  <c r="B266" i="1" s="1"/>
  <c r="B270" i="1" s="1"/>
  <c r="B274" i="1" s="1"/>
  <c r="B278" i="1" s="1"/>
  <c r="B282" i="1" s="1"/>
  <c r="B286" i="1" s="1"/>
  <c r="B290" i="1" s="1"/>
  <c r="B294" i="1" s="1"/>
  <c r="B298" i="1" s="1"/>
  <c r="B302" i="1" s="1"/>
  <c r="B306" i="1" s="1"/>
  <c r="K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Salavová Mariana, Ing.</author>
    <author>Ing. Mariana Salavová</author>
  </authors>
  <commentList>
    <comment ref="I3" authorId="0" shapeId="0" xr:uid="{00000000-0006-0000-0000-000001000000}">
      <text>
        <r>
          <rPr>
            <b/>
            <u/>
            <sz val="12"/>
            <color indexed="81"/>
            <rFont val="Calibri"/>
            <family val="2"/>
            <charset val="238"/>
            <scheme val="minor"/>
          </rPr>
          <t>Vložení nové položky:</t>
        </r>
        <r>
          <rPr>
            <b/>
            <sz val="11"/>
            <color indexed="81"/>
            <rFont val="Calibri"/>
            <family val="2"/>
            <charset val="238"/>
            <scheme val="minor"/>
          </rPr>
          <t xml:space="preserve">
</t>
        </r>
        <r>
          <rPr>
            <sz val="11"/>
            <color indexed="81"/>
            <rFont val="Calibri"/>
            <family val="2"/>
            <charset val="238"/>
            <scheme val="minor"/>
          </rPr>
          <t xml:space="preserve">pro přidání další položky umístěte </t>
        </r>
        <r>
          <rPr>
            <b/>
            <sz val="11"/>
            <color indexed="81"/>
            <rFont val="Calibri"/>
            <family val="2"/>
            <charset val="238"/>
            <scheme val="minor"/>
          </rPr>
          <t>kurzor do sloupce "B"</t>
        </r>
        <r>
          <rPr>
            <sz val="11"/>
            <color indexed="81"/>
            <rFont val="Calibri"/>
            <family val="2"/>
            <charset val="238"/>
            <scheme val="minor"/>
          </rPr>
          <t xml:space="preserve"> pod poslední řádek  předešlé položky, nebo pod začátek následného dílu a spusťte </t>
        </r>
        <r>
          <rPr>
            <b/>
            <sz val="11"/>
            <color indexed="81"/>
            <rFont val="Calibri"/>
            <family val="2"/>
            <charset val="238"/>
            <scheme val="minor"/>
          </rPr>
          <t>"Vložení položky"</t>
        </r>
        <r>
          <rPr>
            <sz val="11"/>
            <color indexed="81"/>
            <rFont val="Calibri"/>
            <family val="2"/>
            <charset val="238"/>
            <scheme val="minor"/>
          </rPr>
          <t xml:space="preserve">.  
Chcete-li přidat další položku k uzavřenému Dílu, umístěte </t>
        </r>
        <r>
          <rPr>
            <b/>
            <sz val="11"/>
            <color indexed="81"/>
            <rFont val="Calibri"/>
            <family val="2"/>
            <charset val="238"/>
            <scheme val="minor"/>
          </rPr>
          <t>kurzor do sloupce "B"</t>
        </r>
        <r>
          <rPr>
            <sz val="11"/>
            <color indexed="81"/>
            <rFont val="Calibri"/>
            <family val="2"/>
            <charset val="238"/>
            <scheme val="minor"/>
          </rPr>
          <t xml:space="preserve">, a to buď na číslo položky, před kterou chcete položku přidat, nebo na řádek se součtem dílu a spusťte </t>
        </r>
        <r>
          <rPr>
            <b/>
            <sz val="11"/>
            <color indexed="81"/>
            <rFont val="Calibri"/>
            <family val="2"/>
            <charset val="238"/>
            <scheme val="minor"/>
          </rPr>
          <t>"Vložení položky"</t>
        </r>
        <r>
          <rPr>
            <sz val="11"/>
            <color indexed="81"/>
            <rFont val="Calibri"/>
            <family val="2"/>
            <charset val="238"/>
            <scheme val="minor"/>
          </rPr>
          <t xml:space="preserve">.
Po přidání  položky do již uzavřeného Dílu musí být </t>
        </r>
        <r>
          <rPr>
            <b/>
            <sz val="11"/>
            <color indexed="81"/>
            <rFont val="Calibri"/>
            <family val="2"/>
            <charset val="238"/>
            <scheme val="minor"/>
          </rPr>
          <t>Díl znovu přepočítán</t>
        </r>
        <r>
          <rPr>
            <sz val="11"/>
            <color indexed="81"/>
            <rFont val="Calibri"/>
            <family val="2"/>
            <charset val="238"/>
            <scheme val="minor"/>
          </rPr>
          <t xml:space="preserve"> 
</t>
        </r>
        <r>
          <rPr>
            <sz val="9"/>
            <color indexed="81"/>
            <rFont val="Tahoma"/>
            <family val="2"/>
            <charset val="238"/>
          </rPr>
          <t xml:space="preserve">
</t>
        </r>
      </text>
    </comment>
    <comment ref="J3" authorId="1" shapeId="0" xr:uid="{00000000-0006-0000-0000-000002000000}">
      <text>
        <r>
          <rPr>
            <b/>
            <u/>
            <sz val="12"/>
            <color indexed="81"/>
            <rFont val="Calibri"/>
            <family val="2"/>
            <charset val="238"/>
            <scheme val="minor"/>
          </rPr>
          <t>Vložení nového Dílu:</t>
        </r>
        <r>
          <rPr>
            <b/>
            <sz val="11"/>
            <color indexed="81"/>
            <rFont val="Calibri"/>
            <family val="2"/>
            <charset val="238"/>
            <scheme val="minor"/>
          </rPr>
          <t xml:space="preserve">
</t>
        </r>
        <r>
          <rPr>
            <sz val="11"/>
            <color indexed="81"/>
            <rFont val="Calibri"/>
            <family val="2"/>
            <charset val="238"/>
            <scheme val="minor"/>
          </rPr>
          <t>nový</t>
        </r>
        <r>
          <rPr>
            <b/>
            <sz val="11"/>
            <color indexed="81"/>
            <rFont val="Calibri"/>
            <family val="2"/>
            <charset val="238"/>
            <scheme val="minor"/>
          </rPr>
          <t xml:space="preserve"> Díl  </t>
        </r>
        <r>
          <rPr>
            <sz val="11"/>
            <color indexed="81"/>
            <rFont val="Calibri"/>
            <family val="2"/>
            <charset val="238"/>
            <scheme val="minor"/>
          </rPr>
          <t xml:space="preserve">bude vytvořen až po </t>
        </r>
        <r>
          <rPr>
            <b/>
            <sz val="11"/>
            <color indexed="81"/>
            <rFont val="Calibri"/>
            <family val="2"/>
            <charset val="238"/>
            <scheme val="minor"/>
          </rPr>
          <t xml:space="preserve">uzavření předešlého Dílu součtem. Díly nesmí mít shodné číslování ani názvy.
</t>
        </r>
        <r>
          <rPr>
            <sz val="11"/>
            <color indexed="81"/>
            <rFont val="Calibri"/>
            <family val="2"/>
            <charset val="238"/>
            <scheme val="minor"/>
          </rPr>
          <t xml:space="preserve">Pro vložení nového </t>
        </r>
        <r>
          <rPr>
            <b/>
            <sz val="11"/>
            <color indexed="81"/>
            <rFont val="Calibri"/>
            <family val="2"/>
            <charset val="238"/>
            <scheme val="minor"/>
          </rPr>
          <t>Dílu</t>
        </r>
        <r>
          <rPr>
            <sz val="11"/>
            <color indexed="81"/>
            <rFont val="Calibri"/>
            <family val="2"/>
            <charset val="238"/>
            <scheme val="minor"/>
          </rPr>
          <t xml:space="preserve"> umístěte kurzor do sloupce "B" pod poslední řádek položky "</t>
        </r>
        <r>
          <rPr>
            <b/>
            <sz val="11"/>
            <color indexed="81"/>
            <rFont val="Calibri"/>
            <family val="2"/>
            <charset val="238"/>
            <scheme val="minor"/>
          </rPr>
          <t>Součet za díl</t>
        </r>
        <r>
          <rPr>
            <sz val="11"/>
            <color indexed="81"/>
            <rFont val="Calibri"/>
            <family val="2"/>
            <charset val="238"/>
            <scheme val="minor"/>
          </rPr>
          <t>" a spusťte "</t>
        </r>
        <r>
          <rPr>
            <b/>
            <sz val="11"/>
            <color indexed="81"/>
            <rFont val="Calibri"/>
            <family val="2"/>
            <charset val="238"/>
            <scheme val="minor"/>
          </rPr>
          <t>Vloži Díl</t>
        </r>
        <r>
          <rPr>
            <sz val="11"/>
            <color indexed="81"/>
            <rFont val="Calibri"/>
            <family val="2"/>
            <charset val="238"/>
            <scheme val="minor"/>
          </rPr>
          <t>" nebo požijte klávesovou zkratku "</t>
        </r>
        <r>
          <rPr>
            <b/>
            <sz val="11"/>
            <color indexed="81"/>
            <rFont val="Calibri"/>
            <family val="2"/>
            <charset val="238"/>
            <scheme val="minor"/>
          </rPr>
          <t>ctrl a</t>
        </r>
        <r>
          <rPr>
            <sz val="11"/>
            <color indexed="81"/>
            <rFont val="Calibri"/>
            <family val="2"/>
            <charset val="238"/>
            <scheme val="minor"/>
          </rPr>
          <t xml:space="preserve">".  </t>
        </r>
      </text>
    </comment>
    <comment ref="K3" authorId="0" shapeId="0" xr:uid="{00000000-0006-0000-0000-000003000000}">
      <text>
        <r>
          <rPr>
            <b/>
            <u/>
            <sz val="12"/>
            <color indexed="81"/>
            <rFont val="Calibri"/>
            <family val="2"/>
            <charset val="238"/>
            <scheme val="minor"/>
          </rPr>
          <t>Uzavření a součet Dílu:</t>
        </r>
        <r>
          <rPr>
            <b/>
            <sz val="11"/>
            <color indexed="81"/>
            <rFont val="Calibri"/>
            <family val="2"/>
            <charset val="238"/>
            <scheme val="minor"/>
          </rPr>
          <t xml:space="preserve">
položky rozpočtu musí být zařazené do samostatně očíslovaných Dílů. Každý rozpočet musí mít minimálně jeden Díl, který je ukončen řádkem "Součet za Díl"
Před vytvoření nového Dílu musí být předchozí Díl vždy uzavřen součtem za Díl.
</t>
        </r>
        <r>
          <rPr>
            <sz val="11"/>
            <color indexed="81"/>
            <rFont val="Calibri"/>
            <family val="2"/>
            <charset val="238"/>
            <scheme val="minor"/>
          </rPr>
          <t xml:space="preserve">Pro </t>
        </r>
        <r>
          <rPr>
            <b/>
            <sz val="11"/>
            <color indexed="81"/>
            <rFont val="Calibri"/>
            <family val="2"/>
            <charset val="238"/>
            <scheme val="minor"/>
          </rPr>
          <t>součet za Díl</t>
        </r>
        <r>
          <rPr>
            <sz val="11"/>
            <color indexed="81"/>
            <rFont val="Calibri"/>
            <family val="2"/>
            <charset val="238"/>
            <scheme val="minor"/>
          </rPr>
          <t xml:space="preserve"> umístěte kurzor do sloupce "B" pod poslední řádek poslední položky v Dílu a spusťte </t>
        </r>
        <r>
          <rPr>
            <b/>
            <sz val="11"/>
            <color indexed="81"/>
            <rFont val="Calibri"/>
            <family val="2"/>
            <charset val="238"/>
            <scheme val="minor"/>
          </rPr>
          <t>"Součet za Díl"</t>
        </r>
        <r>
          <rPr>
            <sz val="11"/>
            <color indexed="81"/>
            <rFont val="Calibri"/>
            <family val="2"/>
            <charset val="238"/>
            <scheme val="minor"/>
          </rPr>
          <t xml:space="preserve">.  
Chcete-li </t>
        </r>
        <r>
          <rPr>
            <b/>
            <sz val="11"/>
            <color indexed="81"/>
            <rFont val="Calibri"/>
            <family val="2"/>
            <charset val="238"/>
            <scheme val="minor"/>
          </rPr>
          <t>přepočítat Díl</t>
        </r>
        <r>
          <rPr>
            <sz val="11"/>
            <color indexed="81"/>
            <rFont val="Calibri"/>
            <family val="2"/>
            <charset val="238"/>
            <scheme val="minor"/>
          </rPr>
          <t xml:space="preserve"> po dodatečném přidání položky do již uzavřeného Dílu, umístěte kurzor do sloupce "B" se součtem za daný Díl a spusťte </t>
        </r>
        <r>
          <rPr>
            <b/>
            <sz val="11"/>
            <color indexed="81"/>
            <rFont val="Calibri"/>
            <family val="2"/>
            <charset val="238"/>
            <scheme val="minor"/>
          </rPr>
          <t>"Součet za Díl"</t>
        </r>
        <r>
          <rPr>
            <sz val="11"/>
            <color indexed="81"/>
            <rFont val="Calibri"/>
            <family val="2"/>
            <charset val="238"/>
            <scheme val="minor"/>
          </rPr>
          <t xml:space="preserve">.
Po přidání položky do již uzavřeného Dílu musí být Díl vždy znovu přepočítán.
</t>
        </r>
        <r>
          <rPr>
            <b/>
            <sz val="11"/>
            <color indexed="81"/>
            <rFont val="Calibri"/>
            <family val="2"/>
            <charset val="238"/>
            <scheme val="minor"/>
          </rPr>
          <t>Nový Díl  bude vytvořen až po uzavření předešlého Dílu součtem</t>
        </r>
        <r>
          <rPr>
            <sz val="11"/>
            <color indexed="81"/>
            <rFont val="Calibri"/>
            <family val="2"/>
            <charset val="238"/>
            <scheme val="minor"/>
          </rPr>
          <t>. Díly nesmí mít shodné číslování ani názvy.</t>
        </r>
      </text>
    </comment>
    <comment ref="E4" authorId="0" shapeId="0" xr:uid="{00000000-0006-0000-0000-000004000000}">
      <text>
        <r>
          <rPr>
            <b/>
            <u/>
            <sz val="10"/>
            <color indexed="81"/>
            <rFont val="Calibri"/>
            <family val="2"/>
            <charset val="238"/>
            <scheme val="minor"/>
          </rPr>
          <t>Vybrat kategorii dle seznamu</t>
        </r>
        <r>
          <rPr>
            <sz val="9"/>
            <color indexed="81"/>
            <rFont val="Calibri"/>
            <family val="2"/>
            <charset val="238"/>
            <scheme val="minor"/>
          </rPr>
          <t xml:space="preserve">
</t>
        </r>
        <r>
          <rPr>
            <i/>
            <sz val="9"/>
            <color indexed="81"/>
            <rFont val="Calibri"/>
            <family val="2"/>
            <charset val="238"/>
            <scheme val="minor"/>
          </rPr>
          <t>D.1.1      Zabezpečovací zařízení
D.1.2      Sdělovací zařízení
D.1.3      Silnoproudá technologie včetně DŘT
D.1.4      Ostatní technologická zařízení
D.2.1.1.0  Kolejový svršek 
D.2.1.1 .1 Kolejový spodek 
D.2.1.2  Nástupiště
D.2.1.3  Přejezdy a přechody
D.2.1.4  Mosty, propustky, zdi
D.2.1.5  Ostatní inženýrské objekty
D.2.1.6  Potrubní vedení
D.2.1.7  Tunely
D.2.1.8  Pozemní komunikace
D.2.1.9  Kabelovody, kolektory
D.2.1.10 Protihlukové objekty
D.2.2.1  Pozemní stavební objekty budov
D.2.2.2  Zastřešení nástupišť, přístřešky na nástupištích
D.2.2.3  Individuální protihluková opatření
D.2.2.4  Orientační systém
D.2.2.5  Demolice
D.2.2.6  Drobná architektura a oplocení
D.2.3.1  Trakční vedení
D.2.3.2  Napájecí stanice - stavební část
D.2.3.3  Spínací stanice - stavební část
D.2.3.4  Ohřev výhybek (elektrický, plynový)
D.2.3.5  Elektrické předtápěcí zařízení
D.2.3.6  Rozvody VN, NN, osvětlení a dálkové ovládání odpojovačů
D.2.3.7  Ukolejnění kovových konstrukcí
D.2.3.8  Vnější uzemnění
D.2.3.9  Ostatní kabelizace
D.2.4.1  Příprava území a kácení
D.2.4.2  Náhradní výsadba
D.2.4.3  Zabezpečení veřejných zájmů
D.9.8      SO 98-98 – Všeobecný objekt 
D.9.9     SO 90-90 – Odpady</t>
        </r>
      </text>
    </comment>
    <comment ref="I4" authorId="0" shapeId="0" xr:uid="{00000000-0006-0000-0000-000005000000}">
      <text>
        <r>
          <rPr>
            <b/>
            <sz val="10"/>
            <color indexed="81"/>
            <rFont val="Arial"/>
            <family val="2"/>
            <charset val="238"/>
          </rPr>
          <t xml:space="preserve">Klasifikace pro zatřídění stavebních a inženýrských objektů
</t>
        </r>
        <r>
          <rPr>
            <sz val="10"/>
            <color indexed="81"/>
            <rFont val="Arial"/>
            <family val="2"/>
            <charset val="238"/>
          </rPr>
          <t xml:space="preserve">(viz Portál veřejných zakázek MMR):
</t>
        </r>
        <r>
          <rPr>
            <b/>
            <u/>
            <sz val="10"/>
            <color indexed="81"/>
            <rFont val="Arial"/>
            <family val="2"/>
            <charset val="238"/>
          </rPr>
          <t>Struktura klasifikace:</t>
        </r>
        <r>
          <rPr>
            <sz val="10"/>
            <color indexed="81"/>
            <rFont val="Arial"/>
            <family val="2"/>
            <charset val="238"/>
          </rPr>
          <t xml:space="preserve">
</t>
        </r>
        <r>
          <rPr>
            <b/>
            <sz val="10"/>
            <color indexed="81"/>
            <rFont val="Arial"/>
            <family val="2"/>
            <charset val="238"/>
          </rPr>
          <t>1. až 3.</t>
        </r>
        <r>
          <rPr>
            <sz val="10"/>
            <color indexed="81"/>
            <rFont val="Arial"/>
            <family val="2"/>
            <charset val="238"/>
          </rPr>
          <t xml:space="preserve"> místo obor
</t>
        </r>
        <r>
          <rPr>
            <b/>
            <sz val="10"/>
            <color indexed="81"/>
            <rFont val="Arial"/>
            <family val="2"/>
            <charset val="238"/>
          </rPr>
          <t>4.</t>
        </r>
        <r>
          <rPr>
            <sz val="10"/>
            <color indexed="81"/>
            <rFont val="Arial"/>
            <family val="2"/>
            <charset val="238"/>
          </rPr>
          <t xml:space="preserve"> místo skupina
</t>
        </r>
        <r>
          <rPr>
            <b/>
            <sz val="10"/>
            <color indexed="81"/>
            <rFont val="Arial"/>
            <family val="2"/>
            <charset val="238"/>
          </rPr>
          <t>5.</t>
        </r>
        <r>
          <rPr>
            <sz val="10"/>
            <color indexed="81"/>
            <rFont val="Arial"/>
            <family val="2"/>
            <charset val="238"/>
          </rPr>
          <t xml:space="preserve"> místo podskupina
</t>
        </r>
        <r>
          <rPr>
            <b/>
            <sz val="10"/>
            <color indexed="81"/>
            <rFont val="Arial"/>
            <family val="2"/>
            <charset val="238"/>
          </rPr>
          <t>6.</t>
        </r>
        <r>
          <rPr>
            <sz val="10"/>
            <color indexed="81"/>
            <rFont val="Arial"/>
            <family val="2"/>
            <charset val="238"/>
          </rPr>
          <t xml:space="preserve"> místo konstrukčně materiálová charakteristika
</t>
        </r>
        <r>
          <rPr>
            <b/>
            <sz val="10"/>
            <color indexed="81"/>
            <rFont val="Arial"/>
            <family val="2"/>
            <charset val="238"/>
          </rPr>
          <t>7.</t>
        </r>
        <r>
          <rPr>
            <sz val="10"/>
            <color indexed="81"/>
            <rFont val="Arial"/>
            <family val="2"/>
            <charset val="238"/>
          </rPr>
          <t xml:space="preserve"> místo druh stavební akce</t>
        </r>
        <r>
          <rPr>
            <sz val="9"/>
            <color indexed="81"/>
            <rFont val="Tahoma"/>
            <family val="2"/>
            <charset val="238"/>
          </rPr>
          <t xml:space="preserve">
</t>
        </r>
      </text>
    </comment>
    <comment ref="K4" authorId="0" shapeId="0" xr:uid="{00000000-0006-0000-0000-00000600000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shapeId="0" xr:uid="{00000000-0006-0000-0000-00000700000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shapeId="0" xr:uid="{00000000-0006-0000-0000-00000800000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6" authorId="0" shapeId="0" xr:uid="{00000000-0006-0000-0000-000009000000}">
      <text>
        <r>
          <rPr>
            <b/>
            <u/>
            <sz val="10"/>
            <color indexed="81"/>
            <rFont val="Calibri"/>
            <family val="2"/>
            <charset val="238"/>
            <scheme val="minor"/>
          </rPr>
          <t>Jiný vlastník SO/PS než SŽDC</t>
        </r>
        <r>
          <rPr>
            <sz val="9"/>
            <color indexed="81"/>
            <rFont val="Calibri"/>
            <family val="2"/>
            <charset val="238"/>
            <scheme val="minor"/>
          </rPr>
          <t xml:space="preserve">
</t>
        </r>
        <r>
          <rPr>
            <i/>
            <sz val="9"/>
            <color indexed="81"/>
            <rFont val="Calibri"/>
            <family val="2"/>
            <charset val="238"/>
            <scheme val="minor"/>
          </rPr>
          <t xml:space="preserve">v přípdě jiného vlastníka SO/PS než SŽDC, tj. v případě, že je uvedeno </t>
        </r>
        <r>
          <rPr>
            <b/>
            <i/>
            <sz val="9"/>
            <color indexed="81"/>
            <rFont val="Calibri"/>
            <family val="2"/>
            <charset val="238"/>
            <scheme val="minor"/>
          </rPr>
          <t>"Ostatní"</t>
        </r>
        <r>
          <rPr>
            <i/>
            <sz val="9"/>
            <color indexed="81"/>
            <rFont val="Calibri"/>
            <family val="2"/>
            <charset val="238"/>
            <scheme val="minor"/>
          </rPr>
          <t xml:space="preserve"> v položce "Majetek" bude doplněn  vlastník daného SO/PS (např. ČD a.s., PRE as.s, Veolie atd). 
</t>
        </r>
      </text>
    </comment>
    <comment ref="C10" authorId="0" shapeId="0" xr:uid="{00000000-0006-0000-0000-00000A000000}">
      <text>
        <r>
          <rPr>
            <b/>
            <i/>
            <sz val="10"/>
            <color indexed="81"/>
            <rFont val="Arial"/>
            <family val="2"/>
            <charset val="238"/>
          </rPr>
          <t xml:space="preserve">Třídící kód položky dle použité cenové soustavy. </t>
        </r>
        <r>
          <rPr>
            <i/>
            <sz val="10"/>
            <color indexed="81"/>
            <rFont val="Arial"/>
            <family val="2"/>
            <charset val="238"/>
          </rPr>
          <t xml:space="preserve">
V případě, že pro činnosti nejsou v použité cenové soustavě odpovídající položky, budou pro dané činnosti vytvořené nové samostatné položky (R-položky) s označením na první pozici R a číselným pořadím položky. (např. R123) detailně viz Směrnice SŽDC č. 20 kap. 3.4.4.</t>
        </r>
        <r>
          <rPr>
            <sz val="9"/>
            <color indexed="81"/>
            <rFont val="Arial"/>
            <family val="2"/>
            <charset val="238"/>
          </rPr>
          <t xml:space="preserve">
</t>
        </r>
      </text>
    </comment>
    <comment ref="D10" authorId="0" shapeId="0" xr:uid="{00000000-0006-0000-0000-00000B000000}">
      <text>
        <r>
          <rPr>
            <b/>
            <i/>
            <sz val="10"/>
            <color indexed="81"/>
            <rFont val="Arial"/>
            <family val="2"/>
            <charset val="238"/>
          </rPr>
          <t xml:space="preserve">Číselné označení varianty položky v jednom Díle.
</t>
        </r>
        <r>
          <rPr>
            <i/>
            <sz val="10"/>
            <color indexed="81"/>
            <rFont val="Arial"/>
            <family val="2"/>
            <charset val="238"/>
          </rPr>
          <t xml:space="preserve">Vyplní se v případě, že  </t>
        </r>
        <r>
          <rPr>
            <i/>
            <u/>
            <sz val="10"/>
            <color indexed="81"/>
            <rFont val="Arial"/>
            <family val="2"/>
            <charset val="238"/>
          </rPr>
          <t xml:space="preserve">v jednom </t>
        </r>
        <r>
          <rPr>
            <b/>
            <i/>
            <u/>
            <sz val="10"/>
            <color indexed="81"/>
            <rFont val="Arial"/>
            <family val="2"/>
            <charset val="238"/>
          </rPr>
          <t xml:space="preserve">Díle </t>
        </r>
        <r>
          <rPr>
            <i/>
            <u/>
            <sz val="10"/>
            <color indexed="81"/>
            <rFont val="Arial"/>
            <family val="2"/>
            <charset val="238"/>
          </rPr>
          <t>je použitá položka</t>
        </r>
        <r>
          <rPr>
            <i/>
            <sz val="10"/>
            <color indexed="81"/>
            <rFont val="Arial"/>
            <family val="2"/>
            <charset val="238"/>
          </rPr>
          <t xml:space="preserve"> se shodným třídícím kódem </t>
        </r>
        <r>
          <rPr>
            <i/>
            <u/>
            <sz val="10"/>
            <color indexed="81"/>
            <rFont val="Arial"/>
            <family val="2"/>
            <charset val="238"/>
          </rPr>
          <t>víc než jednou</t>
        </r>
        <r>
          <rPr>
            <i/>
            <sz val="10"/>
            <color indexed="81"/>
            <rFont val="Arial"/>
            <family val="2"/>
            <charset val="238"/>
          </rPr>
          <t xml:space="preserve">. Když je jeden druh činnosti se shodným třídícím kódem zařazen v jednom Díle víckrát bude pro účely následného zpracování  očíslován počet použití dané položky v </t>
        </r>
        <r>
          <rPr>
            <b/>
            <i/>
            <sz val="10"/>
            <color indexed="81"/>
            <rFont val="Arial"/>
            <family val="2"/>
            <charset val="238"/>
          </rPr>
          <t>Díle</t>
        </r>
        <r>
          <rPr>
            <i/>
            <sz val="10"/>
            <color indexed="81"/>
            <rFont val="Arial"/>
            <family val="2"/>
            <charset val="238"/>
          </rPr>
          <t xml:space="preserve"> vzestupnou číselnou řadou (1, 2 ,3...).</t>
        </r>
      </text>
    </comment>
    <comment ref="E10" authorId="0" shapeId="0" xr:uid="{00000000-0006-0000-0000-00000C000000}">
      <text>
        <r>
          <rPr>
            <b/>
            <i/>
            <sz val="10"/>
            <color indexed="81"/>
            <rFont val="Arial"/>
            <family val="2"/>
            <charset val="238"/>
          </rPr>
          <t xml:space="preserve">Prioritně bude použita cenová soustava OTSKP.
</t>
        </r>
        <r>
          <rPr>
            <i/>
            <sz val="10"/>
            <color indexed="81"/>
            <rFont val="Arial"/>
            <family val="2"/>
            <charset val="238"/>
          </rPr>
          <t xml:space="preserve">v případě, že není v dané cenové soustavě položka zohledňující danou činnost, je možné použít jinou volně dostupnou cenovou soustavu, ke které je zajištěný neomezený dálkový přístup, za podmínek dodržení požadavků vyhlášky č.169/2016 Sb.
V případě individuální položky neuvedené v dané cenové soustavě bude uvedeno </t>
        </r>
        <r>
          <rPr>
            <b/>
            <i/>
            <sz val="10"/>
            <color indexed="81"/>
            <rFont val="Arial"/>
            <family val="2"/>
            <charset val="238"/>
          </rPr>
          <t xml:space="preserve">R-položka.
</t>
        </r>
        <r>
          <rPr>
            <i/>
            <sz val="10"/>
            <color indexed="81"/>
            <rFont val="Arial"/>
            <family val="2"/>
            <charset val="238"/>
          </rPr>
          <t>detailně viz Směrnice SŽDC č. 20 kap. 3.4.3 a 3.4.4</t>
        </r>
        <r>
          <rPr>
            <sz val="9"/>
            <color indexed="81"/>
            <rFont val="Arial"/>
            <family val="2"/>
            <charset val="238"/>
          </rPr>
          <t xml:space="preserve">
</t>
        </r>
        <r>
          <rPr>
            <sz val="9"/>
            <color indexed="81"/>
            <rFont val="Tahoma"/>
            <family val="2"/>
            <charset val="238"/>
          </rPr>
          <t xml:space="preserve">
</t>
        </r>
      </text>
    </comment>
    <comment ref="H10" authorId="0" shapeId="0" xr:uid="{00000000-0006-0000-0000-00000D000000}">
      <text>
        <r>
          <rPr>
            <b/>
            <sz val="9"/>
            <color indexed="81"/>
            <rFont val="Arial"/>
            <family val="2"/>
            <charset val="238"/>
          </rPr>
          <t>Množství</t>
        </r>
        <r>
          <rPr>
            <sz val="9"/>
            <color indexed="81"/>
            <rFont val="Arial"/>
            <family val="2"/>
            <charset val="238"/>
          </rPr>
          <t xml:space="preserve"> v položce bude zaokrouhleno na </t>
        </r>
        <r>
          <rPr>
            <b/>
            <sz val="9"/>
            <color indexed="81"/>
            <rFont val="Arial"/>
            <family val="2"/>
            <charset val="238"/>
          </rPr>
          <t>3 desetinná místa</t>
        </r>
        <r>
          <rPr>
            <sz val="9"/>
            <color indexed="81"/>
            <rFont val="Arial"/>
            <family val="2"/>
            <charset val="238"/>
          </rPr>
          <t>.</t>
        </r>
        <r>
          <rPr>
            <sz val="9"/>
            <color indexed="81"/>
            <rFont val="Tahoma"/>
            <family val="2"/>
            <charset val="238"/>
          </rPr>
          <t xml:space="preserve">
</t>
        </r>
      </text>
    </comment>
    <comment ref="K12" authorId="0" shapeId="0" xr:uid="{00000000-0006-0000-0000-00000E000000}">
      <text>
        <r>
          <rPr>
            <b/>
            <sz val="9"/>
            <color indexed="81"/>
            <rFont val="Arial"/>
            <family val="2"/>
            <charset val="238"/>
          </rPr>
          <t>Jednotková cena</t>
        </r>
        <r>
          <rPr>
            <sz val="9"/>
            <color indexed="81"/>
            <rFont val="Arial"/>
            <family val="2"/>
            <charset val="238"/>
          </rPr>
          <t xml:space="preserve"> bude zaokrouhlená na </t>
        </r>
        <r>
          <rPr>
            <b/>
            <sz val="9"/>
            <color indexed="81"/>
            <rFont val="Arial"/>
            <family val="2"/>
            <charset val="238"/>
          </rPr>
          <t>2 desetinná místa</t>
        </r>
        <r>
          <rPr>
            <sz val="9"/>
            <color indexed="81"/>
            <rFont val="Arial"/>
            <family val="2"/>
            <charset val="238"/>
          </rPr>
          <t>.</t>
        </r>
        <r>
          <rPr>
            <b/>
            <sz val="9"/>
            <color indexed="81"/>
            <rFont val="Arial"/>
            <family val="2"/>
            <charset val="238"/>
          </rPr>
          <t xml:space="preserve">
</t>
        </r>
        <r>
          <rPr>
            <sz val="9"/>
            <color indexed="81"/>
            <rFont val="Tahoma"/>
            <family val="2"/>
            <charset val="238"/>
          </rPr>
          <t xml:space="preserve">
</t>
        </r>
      </text>
    </comment>
    <comment ref="F14" authorId="0" shapeId="0" xr:uid="{00000000-0006-0000-0000-00000F000000}">
      <text>
        <r>
          <rPr>
            <b/>
            <i/>
            <u/>
            <sz val="10"/>
            <color indexed="81"/>
            <rFont val="Arial"/>
            <family val="2"/>
            <charset val="238"/>
          </rPr>
          <t>Přesný název položky</t>
        </r>
        <r>
          <rPr>
            <i/>
            <sz val="10"/>
            <color indexed="81"/>
            <rFont val="Arial"/>
            <family val="2"/>
            <charset val="238"/>
          </rPr>
          <t xml:space="preserve"> dle cenové soustavy, nebo vlastní název v případě položky mimo cenovou soustavu.</t>
        </r>
        <r>
          <rPr>
            <sz val="10"/>
            <color indexed="81"/>
            <rFont val="Arial"/>
            <family val="2"/>
            <charset val="238"/>
          </rPr>
          <t xml:space="preserve">
</t>
        </r>
      </text>
    </comment>
    <comment ref="F15" authorId="0" shapeId="0" xr:uid="{00000000-0006-0000-0000-000010000000}">
      <text>
        <r>
          <rPr>
            <i/>
            <sz val="10"/>
            <color indexed="81"/>
            <rFont val="Arial"/>
            <family val="2"/>
            <charset val="238"/>
          </rPr>
          <t>Doplnění názvu položky upřesňující popis dané položky</t>
        </r>
        <r>
          <rPr>
            <b/>
            <i/>
            <sz val="10"/>
            <color indexed="81"/>
            <rFont val="Arial"/>
            <family val="2"/>
            <charset val="238"/>
          </rPr>
          <t>.
V případě, že název položky odpovídá popisu položky, pole zůstane bez vyplnění.</t>
        </r>
        <r>
          <rPr>
            <sz val="9"/>
            <color indexed="81"/>
            <rFont val="Tahoma"/>
            <family val="2"/>
            <charset val="238"/>
          </rPr>
          <t xml:space="preserve">
</t>
        </r>
      </text>
    </comment>
    <comment ref="F16" authorId="0" shapeId="0" xr:uid="{00000000-0006-0000-0000-00001100000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shapeId="0" xr:uid="{00000000-0006-0000-0000-000012000000}">
      <text>
        <r>
          <rPr>
            <b/>
            <i/>
            <u/>
            <sz val="10"/>
            <color indexed="81"/>
            <rFont val="Arial"/>
            <family val="2"/>
            <charset val="238"/>
          </rPr>
          <t>Technická specifikace položky :</t>
        </r>
        <r>
          <rPr>
            <i/>
            <sz val="10"/>
            <color indexed="81"/>
            <rFont val="Arial"/>
            <family val="2"/>
            <charset val="238"/>
          </rPr>
          <t xml:space="preserve">
uvede se odkaz na cenovou soustavu, nebo přesný popis specifikující dodávku materiálů nebo výrobků s jednoznačným popisem materiálu nebo výrobku s uvedením technických parametrů nebo vlastností požadovaných materiálů nebo výrobků za podmínek dodržení požadavků vyhlášky č.169/2016 Sb. 
Shodně označené R-položky použité v jednom SO nebo PS musí mít shodný název a technickou specifikaci a musí vycházet ze stejné individuální kalkulace.
V případě, že je technická specifikace položky bude provedena odkazem na cenovou stoustavu, uvede se:
</t>
        </r>
        <r>
          <rPr>
            <b/>
            <i/>
            <sz val="10"/>
            <color indexed="81"/>
            <rFont val="Arial"/>
            <family val="2"/>
            <charset val="238"/>
          </rPr>
          <t xml:space="preserve"> "Technická specifikace položky odpovídá příslušné cenové soustavě."</t>
        </r>
        <r>
          <rPr>
            <sz val="9"/>
            <color indexed="81"/>
            <rFont val="Tahoma"/>
            <family val="2"/>
            <charset val="238"/>
          </rPr>
          <t xml:space="preserve">
</t>
        </r>
      </text>
    </comment>
  </commentList>
</comments>
</file>

<file path=xl/sharedStrings.xml><?xml version="1.0" encoding="utf-8"?>
<sst xmlns="http://schemas.openxmlformats.org/spreadsheetml/2006/main" count="894" uniqueCount="403">
  <si>
    <t>Kód položky</t>
  </si>
  <si>
    <t>Varianta</t>
  </si>
  <si>
    <t>MJ</t>
  </si>
  <si>
    <t>Množství</t>
  </si>
  <si>
    <t>Cena</t>
  </si>
  <si>
    <t>Celkem</t>
  </si>
  <si>
    <t>PP</t>
  </si>
  <si>
    <t>P</t>
  </si>
  <si>
    <t>VV</t>
  </si>
  <si>
    <t>TS</t>
  </si>
  <si>
    <t>Stavba:</t>
  </si>
  <si>
    <t>Poř. číslo</t>
  </si>
  <si>
    <t>Cenová soustava</t>
  </si>
  <si>
    <t>Jednotková hmotnost</t>
  </si>
  <si>
    <t>Celková hmotnost</t>
  </si>
  <si>
    <t>Jednotková</t>
  </si>
  <si>
    <t>Datum zpracování:</t>
  </si>
  <si>
    <t>Zpracovatel:</t>
  </si>
  <si>
    <t>Majetek:</t>
  </si>
  <si>
    <t>Kategorie monitoringu:</t>
  </si>
  <si>
    <t>Díl:</t>
  </si>
  <si>
    <t>Saoučet za díl:</t>
  </si>
  <si>
    <t>ISPROFIN:</t>
  </si>
  <si>
    <t>Označení (S-kód):</t>
  </si>
  <si>
    <t>Zahájení realizace SO/PS:</t>
  </si>
  <si>
    <t>Ukončení realizace SO/PS.</t>
  </si>
  <si>
    <t>Cenová úroveň:</t>
  </si>
  <si>
    <t>CELKEM:</t>
  </si>
  <si>
    <t>Stupeň dokumentace:</t>
  </si>
  <si>
    <t>Klasifikace SO/PS:</t>
  </si>
  <si>
    <t>Název položky/dílu</t>
  </si>
  <si>
    <t>D</t>
  </si>
  <si>
    <t>SO/PS:</t>
  </si>
  <si>
    <t>SOUPIS PRACÍ / ROZPOČET</t>
  </si>
  <si>
    <t>W</t>
  </si>
  <si>
    <t>D.1.1</t>
  </si>
  <si>
    <t>D.1.2</t>
  </si>
  <si>
    <t>D.1.3</t>
  </si>
  <si>
    <t>D.1.4</t>
  </si>
  <si>
    <t>D.2.1.2</t>
  </si>
  <si>
    <t xml:space="preserve"> Nástupiště</t>
  </si>
  <si>
    <t>D.2.1.3</t>
  </si>
  <si>
    <t xml:space="preserve"> Přejezdy a přechody</t>
  </si>
  <si>
    <t>D.2.1.4</t>
  </si>
  <si>
    <t xml:space="preserve"> Mosty, propustky, zdi</t>
  </si>
  <si>
    <t>D.2.1.5</t>
  </si>
  <si>
    <t xml:space="preserve"> Ostatní inženýrské objekty</t>
  </si>
  <si>
    <t>D.2.1.6</t>
  </si>
  <si>
    <t xml:space="preserve"> Potrubní vedení</t>
  </si>
  <si>
    <t>D.2.1.7</t>
  </si>
  <si>
    <t xml:space="preserve"> Tunely</t>
  </si>
  <si>
    <t>D.2.1.8</t>
  </si>
  <si>
    <t xml:space="preserve"> Pozemní komunikace</t>
  </si>
  <si>
    <t>D.2.1.9</t>
  </si>
  <si>
    <t xml:space="preserve"> Kabelovody, kolektory</t>
  </si>
  <si>
    <t>D.2.2.1</t>
  </si>
  <si>
    <t xml:space="preserve"> Pozemní stavební objekty budov</t>
  </si>
  <si>
    <t>D.2.2.2</t>
  </si>
  <si>
    <t xml:space="preserve"> Zastřešení nástupišť, přístřešky na nástupištích</t>
  </si>
  <si>
    <t>D.2.2.3</t>
  </si>
  <si>
    <t xml:space="preserve"> Individuální protihluková opatření</t>
  </si>
  <si>
    <t>D.2.2.4</t>
  </si>
  <si>
    <t xml:space="preserve"> Orientační systém</t>
  </si>
  <si>
    <t>D.2.2.5</t>
  </si>
  <si>
    <t xml:space="preserve"> Demolice</t>
  </si>
  <si>
    <t>D.2.2.6</t>
  </si>
  <si>
    <t xml:space="preserve"> Drobná architektura a oplocení</t>
  </si>
  <si>
    <t>D.2.3.1</t>
  </si>
  <si>
    <t xml:space="preserve"> Trakční vedení</t>
  </si>
  <si>
    <t>D.2.3.2</t>
  </si>
  <si>
    <t xml:space="preserve"> Napájecí stanice - stavební část</t>
  </si>
  <si>
    <t>D.2.3.3</t>
  </si>
  <si>
    <t xml:space="preserve"> Spínací stanice - stavební část</t>
  </si>
  <si>
    <t>D.2.3.4</t>
  </si>
  <si>
    <t xml:space="preserve"> Ohřev výhybek (elektrický, plynový)</t>
  </si>
  <si>
    <t>D.2.3.5</t>
  </si>
  <si>
    <t xml:space="preserve"> Elektrické předtápěcí zařízení</t>
  </si>
  <si>
    <t>D.2.3.6</t>
  </si>
  <si>
    <t xml:space="preserve"> Rozvody VN, NN, osvětlení a dálkové ovládání odpojovačů</t>
  </si>
  <si>
    <t>D.2.3.7</t>
  </si>
  <si>
    <t xml:space="preserve"> Ukolejnění kovových konstrukcí</t>
  </si>
  <si>
    <t>D.2.3.8</t>
  </si>
  <si>
    <t xml:space="preserve"> Vnější uzemnění</t>
  </si>
  <si>
    <t>D.2.3.9</t>
  </si>
  <si>
    <t xml:space="preserve"> Ostatní kabelizace</t>
  </si>
  <si>
    <t>D.2.4.1</t>
  </si>
  <si>
    <t xml:space="preserve"> Příprava území a kácení</t>
  </si>
  <si>
    <t>D.2.4.2</t>
  </si>
  <si>
    <t xml:space="preserve"> Náhradní výsadba</t>
  </si>
  <si>
    <t>D.2.4.3</t>
  </si>
  <si>
    <t xml:space="preserve"> Zabezpečení veřejných zájmů</t>
  </si>
  <si>
    <t>D.9.8</t>
  </si>
  <si>
    <t xml:space="preserve">SO 98-98 – Všeobecný objekt </t>
  </si>
  <si>
    <t>D.9.9</t>
  </si>
  <si>
    <t>SO 90-90 – Odpady</t>
  </si>
  <si>
    <t xml:space="preserve"> Protihlukové objekty</t>
  </si>
  <si>
    <t xml:space="preserve"> Zabezpečovací zařízení</t>
  </si>
  <si>
    <t xml:space="preserve"> Sdělovací zařízení</t>
  </si>
  <si>
    <t xml:space="preserve"> Silnoproudá technologie včetně DŘT</t>
  </si>
  <si>
    <t xml:space="preserve"> Ostatní technologická zařízení</t>
  </si>
  <si>
    <t>SOPS/PR/2022/prozatimní</t>
  </si>
  <si>
    <t>D.2.1.1.1</t>
  </si>
  <si>
    <t>D.2.1.1.0</t>
  </si>
  <si>
    <t xml:space="preserve"> Kolejový svršek</t>
  </si>
  <si>
    <t xml:space="preserve"> Kolejový spodek </t>
  </si>
  <si>
    <t>D.2.1.10</t>
  </si>
  <si>
    <t>Stádium 3</t>
  </si>
  <si>
    <t>Doplnění závor na přejezdu P7806 v km 1,349 trati Opava východ - Hradec nad Moravicí</t>
  </si>
  <si>
    <t>SO 2301</t>
  </si>
  <si>
    <t>P7806, Přejezdová konstrukce</t>
  </si>
  <si>
    <t>SŽ</t>
  </si>
  <si>
    <t>30.11.2022</t>
  </si>
  <si>
    <t>PROJEKT servis  spol. s r.o.</t>
  </si>
  <si>
    <t>Ing. Juraj Lednický</t>
  </si>
  <si>
    <t>13.10.2021</t>
  </si>
  <si>
    <t>VŠEOBECNÉ POLOŽKY</t>
  </si>
  <si>
    <t>02811</t>
  </si>
  <si>
    <t>2022_OTSKP</t>
  </si>
  <si>
    <t>PRŮZKUMNÉ PRÁCE GEOTECHNICKÉ NA POVRCHU</t>
  </si>
  <si>
    <t>KPL</t>
  </si>
  <si>
    <t>před provedením ZKPP</t>
  </si>
  <si>
    <t>zahrnuje veškeré náklady spojené s objednatelem požadovanými pracemi</t>
  </si>
  <si>
    <t>02831</t>
  </si>
  <si>
    <t>PRŮZKUMNÉ PRÁCE HYDROLOGICKÉ NA POVRCHU</t>
  </si>
  <si>
    <t>provedení vsakovací zkoušky na vsakovacím objektu 
1=1,000 [A]</t>
  </si>
  <si>
    <t>R015111</t>
  </si>
  <si>
    <t>Firemní materiály</t>
  </si>
  <si>
    <t>POPLATKY ZA LIKVIDACŮ ODPADŮ NEKONTAMINOVANÝCH - 17 05 04 VYTĚŽENÉ ZEMINY A HORNINY - I. TŘÍDA - TĚŽITELNOSTI - VČETNĚ DOPRAVY</t>
  </si>
  <si>
    <t>T</t>
  </si>
  <si>
    <t>EVIDENČNÍ POLOŽKA. Neoceňovat v objektu SO/PS, položka se oceňuje pouze v objektu SO 90-90.</t>
  </si>
  <si>
    <t>odvoz do 30 km 
1:  šířka * délka * průměrná hloubka šachet * počet šachet 
2: 2*1*1*1,2*2=4,800 [F] 
1: Délka trativodu * šířka rýhy * průměrná hloubka + Délka svodného potrubí * šířka rýhy * průměrná hloubka 
2: ((31,6+2,5)*0,5*(1+0,5)*0,5)*2=25,575 [E] 
1: vsakovací objekt 2 x 8 m 
2: 2*8*2*2=64,000 [D]1: Odkop pro sanaci železničního spodku, (plocha sanace * výška vrstvy ze ŠD - ZKPP) 
2: 31,6*5,3*(0,3+0,2)*2=167,480 [C] 
1: odkop pro podkladní vrstvu a konstrukci  chodníkové části podkladní vrstva 0,15 m, kladecí vrstva 0,04 m, zámk dlažba 0,06 m 
2: (65+66)*0,26*2=131,000 [B] 
1: odpočet úprava prostoru mezi silnici a novou chodníkovou částí 
2: -(35,94+48,01)*0,2*2=33,580 [A] 
1: odpočet zásyp vsakovacího zařízení  -8*2*1,5*2=48,000 [G] 
Celkem: (F+E+D+C+B+A+G)*2=474,435 [H]</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</si>
  <si>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</si>
  <si>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R015130</t>
  </si>
  <si>
    <t>POPLATKY ZA LIKVIDACŮ ODPADŮ NEKONTAMINOVANÝCH - 17 03 02 VYBOURANÝ ASFALTOVÝ BETON BEZ DEHTU - VČETNĚ DOPRAVY</t>
  </si>
  <si>
    <t>odvoz do 30 km 
odstranění stávajících asfaltových krytů vozovky v tl 150 mm  
(58,32+57,78)*0,15*2,2=38,313 [A]</t>
  </si>
  <si>
    <t>R015140</t>
  </si>
  <si>
    <t>POPLATKY ZA LIKVIDACŮ ODPADŮ NEKONTAMINOVANÝCH - 17 01 01 BETON Z DEMOLIC OBJEKTŮ, ZÁKLADŮ TV - VČETNĚ DOPRAVY</t>
  </si>
  <si>
    <t>odvoz do 30 km 
odstranění stávajícího odvodňovacího žlabu 
7,5*0,8*2,5=15,000 [A] 
původní chodník (19,13+26)*1,6*0,2*2,5=36,104 [B] 
původní chodník obrubníky beton (19,13+26)*2*0,0625*2,5=14,103 [C] 
Celkem: A+B+C=65,207 [D]</t>
  </si>
  <si>
    <t>R015150</t>
  </si>
  <si>
    <t>POPLATKY ZA LIKVIDACŮ ODPADŮ NEKONTAMINOVANÝCH - 17 05 08 ŠTĚRK Z KOLEJIŠTĚ  - VČETNĚ DOPRAVY</t>
  </si>
  <si>
    <t>odvoz do 30 km 
1: Odstranění kolejového lože v délce 31,6 m 
2: 2,05*36*2=147,600 [A]</t>
  </si>
  <si>
    <t>R015250</t>
  </si>
  <si>
    <t>POPLATKY ZA LIKVIDACŮ ODPADŮ NEKONTAMINOVANÝCH - 17 02 03 POLYETYLÉNOVÉ PODLOŽKY (ŽEL. SVRŠEK) - VČETNĚ DOPRAVY</t>
  </si>
  <si>
    <t>1: pražců 60ks, odvoz do 30 km 
2: (60*2*0,09)/1000=0,011 [A]</t>
  </si>
  <si>
    <t>R015260</t>
  </si>
  <si>
    <t>POPLATKY ZA LIKVIDACŮ ODPADŮ NEKONTAMINOVANÝCH - 07 02 99 PRYŽOVÉ PODLOŽKY (ŽEL. SVRŠEK) - VČETNĚ DOPRAVY</t>
  </si>
  <si>
    <t>1: pražců 60ks 
2: (60*2*0,163)/1000=0,020 [A]</t>
  </si>
  <si>
    <t>R015330</t>
  </si>
  <si>
    <t>POPLATKY ZA LIKVIDACŮ ODPADŮ NEKONTAMINOVANÝCH - 17 05 04 KAMENNÁ SUŤ - VČETNĚ DOPRAVY</t>
  </si>
  <si>
    <t>Odstranění podkladních vrstev  tl.  420 mm v komunikaci , viz Situace přejezdu. 
(58,32+57,78)*0,42*2=97,524 [A]</t>
  </si>
  <si>
    <t>Součet</t>
  </si>
  <si>
    <t>za  Díl</t>
  </si>
  <si>
    <t>ZEMNÍ PRÁCE</t>
  </si>
  <si>
    <t>11313</t>
  </si>
  <si>
    <t>ODSTRANĚNÍ KRYTU ZPEVNĚNÝCH PLOCH S ASFALTOVÝM POJIVEM</t>
  </si>
  <si>
    <t>M3</t>
  </si>
  <si>
    <t>odstranění stávajících asfaltových krytů vozovky v tl 150 mm   
(58,32+57,78)*0,15=17,415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</si>
  <si>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</si>
  <si>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11332A</t>
  </si>
  <si>
    <t>ODSTRANĚNÍ PODKLADŮ ZPEVNĚNÝCH PLOCH Z KAMENIVA NESTMELENÉHO - BEZ DOPRAVY</t>
  </si>
  <si>
    <t>1: Odstranění podkladních vrstev  tl.  420 mm v komunikaci , viz Situace přejezdu. 
2:  (30,866+29,705)*0,42=25,440 [A] 
výkop pro odvodňovací žlab  
1*0,13*7,5=0,975 [B] 
Celkem: A+B=26,415 [C]</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</si>
  <si>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</si>
  <si>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11348</t>
  </si>
  <si>
    <t>ODSTRANĚNÍ KRYTU ZPEVNĚNÝCH PLOCH Z DLAŽDIC VČETNĚ PODKLADU</t>
  </si>
  <si>
    <t>původní chodník (19,13+26)*1,6*0,2=14,442 [A]</t>
  </si>
  <si>
    <t>11352</t>
  </si>
  <si>
    <t>ODSTRANĚNÍ CHODNÍKOVÝCH A SILNIČNÍCH OBRUBNÍKŮ BETONOVÝCH</t>
  </si>
  <si>
    <t>M</t>
  </si>
  <si>
    <t>původní chodník obrubníky beton (19,13+26)*2=90,260 [A]</t>
  </si>
  <si>
    <t>12273A</t>
  </si>
  <si>
    <t>ODKOPÁVKY A PROKOPÁVKY OBECNÉ TŘ. I - BEZ DOPRAVY</t>
  </si>
  <si>
    <t>1: odkop pro podkladní vrstvu a konstrukci  chodníkové části podkladní vrstva 0,15 m, kladecí vrstva 0,04 m, zámk dlažba 0,06 m 
2: (65+66)*0,26=131,000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</si>
  <si>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</si>
  <si>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</si>
  <si>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</si>
  <si>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1: Odkop pro sanaci železničního spodku, (plocha sanace * výška vrstvy ze ŠD - ZKPP) 
2: 31,6*5,3*(0,3+0,2)=83,740 [A]</t>
  </si>
  <si>
    <t>13173A</t>
  </si>
  <si>
    <t>HLOUBENÍ JAM ZAPAŽ I NEPAŽ TŘ. I - BEZ DOPRAVY</t>
  </si>
  <si>
    <t>1: vsakovací objekt 2 x 8 m 
2: 2*8*2=32,000 [A]</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</si>
  <si>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</si>
  <si>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13273A</t>
  </si>
  <si>
    <t>HLOUBENÍ RÝH ŠÍŘ DO 2M PAŽ I NEPAŽ TŘ. I - BEZ DOPRAVY</t>
  </si>
  <si>
    <t>1: Délka trativodu * šířka rýhy * průměrná hloubka + Délka svodného potrubí * šířka rýhy * průměrná hloubka 
2: (31,6+2,5)*0,5*(1+0,5)*0,5=12,788 [A]</t>
  </si>
  <si>
    <t>13373A</t>
  </si>
  <si>
    <t>HLOUBENÍ ŠACHET ZAPAŽ I NEPAŽ TŘ. I - BEZ DOPRAVY</t>
  </si>
  <si>
    <t>1:  šířka * délka * průměrná hloubka šachet * počet šachet 
2: 2*1*1*1,2=2,400 [A]</t>
  </si>
  <si>
    <t>17380</t>
  </si>
  <si>
    <t>ZEMNÍ KRAJNICE A DOSYPÁVKY Z NAKUPOVANÝCH MATERIÁLŮ</t>
  </si>
  <si>
    <t>1: nezpevněná krajnice š. 0,5m 
2: 0,15*(8,39+7,96)*2*0,5=2,453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</si>
  <si>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</si>
  <si>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17411</t>
  </si>
  <si>
    <t>ZÁSYP JAM A RÝH ZEMINOU SE ZHUTNĚNÍM</t>
  </si>
  <si>
    <t>1: zásyp vsakovacího zařízení  8*2*1,5=24,000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</si>
  <si>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</si>
  <si>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</si>
  <si>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</si>
  <si>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1: Obsyp šachet kamenivem fr. 16/32, zásyp svodných potrubí - štěrkodrť frakce 0/32 
2: (šířka * délka * průměrná hloubka šachet * počet šachet - objem šachty) 
3: (Délka svodného potrubí * šířka rýhy * průměrná výška zásypu) 
4: (1*1*1,2*2-0,15)+((31,6+2,5)*0,6*0,7)=16,572 [A] 
5  obsyp vsakovací objekt štěrk 8/16 mm, tl. 0,08 m 
6  ((8+2)*2*0,5+8*2)*0,08*1,2=2,496 [B] 
Celkem: A+B=19,068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</si>
  <si>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</si>
  <si>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</si>
  <si>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 V HORNINĚ TŘ. I</t>
  </si>
  <si>
    <t>M2</t>
  </si>
  <si>
    <t>1:  šířka (pláně tělesa žel. spodku, zemní pláně)* délka + komunikace+chodník 
2: 5,3*31,6+58,32+57,78+64,56+66,74=414,880 [A]</t>
  </si>
  <si>
    <t>položka zahrnuje úpravu pláně včetně vyrovnání výškových rozdílů. Míru zhutnění určuje projekt.</t>
  </si>
  <si>
    <t>R18210</t>
  </si>
  <si>
    <t>OTSKP-SPK+ŽS 2019</t>
  </si>
  <si>
    <t>ÚPRAVA POVRCHŮ SROVNÁNÍM ÚZEMÍ</t>
  </si>
  <si>
    <t>1: úprava prostoru mezi silnici a novou chodníkovou částí vč. doplnění zeminou  
2: (35,94+48,01)*0,2=16,790 [A]</t>
  </si>
  <si>
    <t>položka zahrnuje srovnání výškových rozdílů terénu</t>
  </si>
  <si>
    <t>ZÁKLADY</t>
  </si>
  <si>
    <t>21197</t>
  </si>
  <si>
    <t>OPLÁŠTĚNÍ ODVODŇOVACÍCH ŽEBER Z GEOTEXTILIE</t>
  </si>
  <si>
    <t>(šířka geotextilie * délka trativodu+ čela rýhy ) * 20% překryv 
((0,5+0,75)*2*31,6+0,5*2*0,75)*1,2=95,700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</si>
  <si>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</si>
  <si>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</si>
  <si>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</si>
  <si>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délka trativodu DN 150 
31,2=31,200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</si>
  <si>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</si>
  <si>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21461</t>
  </si>
  <si>
    <t>SEPARAČNÍ GEOTEXTILIE</t>
  </si>
  <si>
    <t>na vsakovací bloky * 20% překryv 
((8+2)*2*1+8*2)*1,2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</si>
  <si>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</si>
  <si>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</si>
  <si>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451313</t>
  </si>
  <si>
    <t>PODKLADNÍ A VÝPLŇOVÉ VRSTVY Z PROSTÉHO BETONU C16/20</t>
  </si>
  <si>
    <t>1: Podklad z betonu pod trativodem. 
2: 31,6*0,5*0,1=1,580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</si>
  <si>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</si>
  <si>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451315</t>
  </si>
  <si>
    <t>PODKLADNÍ A VÝPLŇOVÉ VRSTVY Z PROSTÉHO BETONU C30/37</t>
  </si>
  <si>
    <t>pod odvodňovací žlab 1*0,03*7,5=0,225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</si>
  <si>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</si>
  <si>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45131A</t>
  </si>
  <si>
    <t>PODKLADNÍ A VÝPLŇOVÉ VRSTVY Z PROSTÉHO BETONU C20/25</t>
  </si>
  <si>
    <t>pod odvodňovací žlab 1*0,1*7,5=0,750 [A]</t>
  </si>
  <si>
    <t>45152</t>
  </si>
  <si>
    <t>PODKLADNÍ A VÝPLŇOVÉ VRSTVY Z KAMENIVA DRCENÉHO</t>
  </si>
  <si>
    <t>podklad pod betonové lože trativodu ŠD 0/32 mm  0,5*31,6*0,05=0,790 [I] 
podklad z ŠD 0/32 mm pod šachty 1*1*0,2*2=0,400 [J] 
Celkem: I+J=1,190 [K]</t>
  </si>
  <si>
    <t>položka zahrnuje dodávku předepsaného kameniva, mimostaveništní a vnitrostaveništní dopravu a jeho uložení  
není-li v zadávací dokumentaci uvedeno jinak, jedná se o nakupovaný materiál</t>
  </si>
  <si>
    <t>45157</t>
  </si>
  <si>
    <t>PODKLADNÍ A VÝPLŇOVÉ VRSTVY Z KAMENIVA TĚŽENÉHO</t>
  </si>
  <si>
    <t>svodné potrubí šířka rýhy * výška lože a obsypu * délka, štěrkopísek   
0,6*0,4*2,5=0,600 [A]</t>
  </si>
  <si>
    <t>položka zahrnuje dodávku předepsaného kameniva, mimostaveništní a vnitrostaveništní dopravu a jeho uložení 
není-li v zadávací dokumentaci uvedeno jinak, jedná se o nakupovaný materiál</t>
  </si>
  <si>
    <t>KOMUNIKACE</t>
  </si>
  <si>
    <t>501101</t>
  </si>
  <si>
    <t>ZŘÍZENÍ KONSTRUKČNÍ VRSTVY TĚLESA ŽELEZNIČNÍHO SPODKU ZE ŠTĚRKODRTI NOVÉ</t>
  </si>
  <si>
    <t>1: Plocha sanace * výška vrstvy ze ŠD tř. A 0/32 mm 
2: (5,5*31,6)*0,2=34,760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</si>
  <si>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</si>
  <si>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501900</t>
  </si>
  <si>
    <t>ZŘÍZENÍ KONSTRU NÍ VRSTVY TĚLESA ŽELEZNIČNÍHO SPODKU Z JINÉHO MATERIÁLU</t>
  </si>
  <si>
    <t>Podkladní vrstva  ze ŠD stabilizované cementem  železničního spodku, (</t>
  </si>
  <si>
    <t>1: Podkladní vrstva  ze ŠD stabilizované cementem  železničního spodku, (plocha sanace * výška vr stvy ze ŠD - ZKPP) 
2: 31,6*5*0,3=47,400 [A]</t>
  </si>
  <si>
    <t>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</si>
  <si>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512550</t>
  </si>
  <si>
    <t>KOLEJOVÉ LOŽE - ZŘÍZENÍ Z KAMENIVA HRUBÉHO DRCENÉHO (ŠTĚRK)</t>
  </si>
  <si>
    <t>1: nové kolejové lože v délce 31,6m 
2: 36*6,2*0,35=78,120 [B]</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</si>
  <si>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</si>
  <si>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</si>
  <si>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</si>
  <si>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1: doplnění ŠL při úpravě GPK  
2: 3,4*0,05*36=6,120 [A]</t>
  </si>
  <si>
    <t>R52833</t>
  </si>
  <si>
    <t>2021_OTSKP</t>
  </si>
  <si>
    <t>KOLEJ 49 E1, ROZD. "U", STYKOVANÁ , PR. BET. PODKLADNICOVÝ, UP. TUHÉ</t>
  </si>
  <si>
    <t>1: Délka rekonstruovaného úseku v délce 36m 
2: 36=36,000 [A]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</si>
  <si>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</si>
  <si>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R542121</t>
  </si>
  <si>
    <t>SMĚROVÉ A VÝŠKOVÉ VYROVNÁNÍ KOLEJE NA PRAŽCÍCH BETONOVÝCH DO 0,05 M</t>
  </si>
  <si>
    <t>1: Celkový úsek GPK na betonových pražcích 
2: km 1,260 689 - km 1,679 003 
3: 1=1,000 [A]</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</si>
  <si>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</si>
  <si>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R549510</t>
  </si>
  <si>
    <t>ŘEZÁNÍ KOLEJNIC BEZ OHLEDU NA TVAR</t>
  </si>
  <si>
    <t>KUS</t>
  </si>
  <si>
    <t>1: Řez kolejnic 8ks 
2: 8=8,000 [A]</t>
  </si>
  <si>
    <t>R56314</t>
  </si>
  <si>
    <t>VOZOVKOVÉ VRSTVY Z MECHANICKY ZPEVNĚNÉHO KAMENIVA TL. DO 200MM</t>
  </si>
  <si>
    <t>komunikace tl. 170 mm 29,801+30,9=60,701 [A]</t>
  </si>
  <si>
    <t>- dodání kameniva předepsané kvality a zrnitosti 
- rozprostření a zhutnění vrstvy v předepsané tloušťce 
- zřízení vrstvy bez rozlišení šířky, pokládání vrstvy po etapách 
- nezahrnuje postřiky, nátěry</t>
  </si>
  <si>
    <t>R56333</t>
  </si>
  <si>
    <t>VOZOVKOVÉ VRSTVY ZE ŠTĚRKODRTI TL. DO 150MM</t>
  </si>
  <si>
    <t>1: plocha podkladu pro betonovou dlažbu chodníku viz Situace ze štěrku 8/16 mm v tl. 150 mm 
2:  58,32+57,78=116,100 [A]</t>
  </si>
  <si>
    <t>R56335</t>
  </si>
  <si>
    <t>VOZOVKOVÉ VRSTVY ZE ŠTĚRKODRTI TL. DO 250MM</t>
  </si>
  <si>
    <t>1: Podkladní vrstva ze ŠD  třídy A 0/63 mm  tl.  250 mm v komunikaci , viz Situace přejezdu. 
2: 30,866+29,07=59,936 [A]</t>
  </si>
  <si>
    <t>R572121</t>
  </si>
  <si>
    <t>INFILTRAČNÍ POSTŘIK ASFALTOVÝ DO 0,5KG/M2</t>
  </si>
  <si>
    <t>1: viz Situace: PI 0,8kg/m2 viz Situace: MZK 
2:  58,32+57,78=116,100 [A]</t>
  </si>
  <si>
    <t>- dodání všech předepsaných materiálů pro postřiky v předepsaném množství  
- provedení dle předepsaného technologického předpisu  
- zřízení vrstvy bez rozlišení šířky, pokládání vrstvy po etapách  
- úpravu napojení, ukončení</t>
  </si>
  <si>
    <t>R572211</t>
  </si>
  <si>
    <t>SPOJOVACÍ POSTŘIK Z ASFALTU DO 0,5KG/M2</t>
  </si>
  <si>
    <t>1: plocha asfaltové vrstvy viz Situace: spojovací postřik 0,5kg/m2 
2:komunikace    (58,32+57,78)*2=232,200 [A]</t>
  </si>
  <si>
    <t>R574B34</t>
  </si>
  <si>
    <t>ASFALTOVÝ BETON PRO OBRUSNÉ VRSTVY MODIFIK ACO 11+, 11S TL. 40MM</t>
  </si>
  <si>
    <t>komunikace    58,32+57,78=116,100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</si>
  <si>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</si>
  <si>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R574D56</t>
  </si>
  <si>
    <t>ASFALTOVÝ BETON PRO LOŽNÍ VRSTVY MODIFIK ACL 16+, 16S TL. 60MM</t>
  </si>
  <si>
    <t>komunikace  58,32+57,78=116,100 [A]</t>
  </si>
  <si>
    <t>R574F46</t>
  </si>
  <si>
    <t>ASFALTOVÝ BETON PRO PODKLADNÍ VRSTVY MODIFIK ACP 16+, 16S TL. 50MM</t>
  </si>
  <si>
    <t>komunikace   58,32+57,78=116,100 [A]</t>
  </si>
  <si>
    <t>R582601</t>
  </si>
  <si>
    <t>KRYTY Z BETON DLAŽDIC SE ZÁMKEM ŠEDÝCH TL 60MM BEZ LOŽE</t>
  </si>
  <si>
    <t>1: plocha betonové dlažby viz Situace,20% dořezy 
2: (123,3-(3,4*2*1,2))*1,2=138,168 [A]</t>
  </si>
  <si>
    <t>- dodání dlažebního materiálu v požadované kvalitě, dodání materiálu pro předepsanou výplň spar 
- očištění podkladu 
- uložení dlažby dle předepsaného technologického předpisu včetně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</si>
  <si>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R582604</t>
  </si>
  <si>
    <t>KRYTY Z BETON DLAŽDIC SE ZÁMKEM BAREV TL 60MM BEZ LOŽE</t>
  </si>
  <si>
    <t>1: plocha reliéfní dlažby, signální a varovný pás, 20% dořezy 
2: 3,4*1,2*2=8,160 [A]</t>
  </si>
  <si>
    <t>R58920</t>
  </si>
  <si>
    <t>VÝPLŇ SPAR MODIFIKOVANÝM ASFALTEM</t>
  </si>
  <si>
    <t>1: asfaltová zálivka v místě napojení nové a stávající komunikace a v místě mezi závěrnou zídku a novou komunikací, viz Situace přejezdu 
2: 7,15+7,4*4+6,95=43,700 [A]</t>
  </si>
  <si>
    <t>položka zahrnuje:  
- dodávku předepsaného materiálu  
- vyčištění a výplň spar tímto materiálem</t>
  </si>
  <si>
    <t>TRUBNÍ VEDENÍ</t>
  </si>
  <si>
    <t>87434</t>
  </si>
  <si>
    <t>POTRUBÍ Z TRUB PLASTOVÝCH ODPADNÍCH DN DO 200MM</t>
  </si>
  <si>
    <t>1: Délka svodého potrubí 
2: 2,5=2,500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</si>
  <si>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</si>
  <si>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894846</t>
  </si>
  <si>
    <t>ŠACHTY KANALIZAČNÍ PLASTOVÉ D 400MM</t>
  </si>
  <si>
    <t>1: viz Situace přejezdu 2ks 
2: 2=2,000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</si>
  <si>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</si>
  <si>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R89449</t>
  </si>
  <si>
    <t>ZŘÍZENÍ VSAKOVACÍHO OBJEKTU ZE VSAKOVACÍCH BLOKŮ</t>
  </si>
  <si>
    <t>1: kompletní zřízení, montáž i dodávka, vč. obsypu a příslušenství 
2: 2*8=16,000 [A]</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</si>
  <si>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</si>
  <si>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OSTATNÍ KONSTRUKCE A PRÁCE</t>
  </si>
  <si>
    <t>914143</t>
  </si>
  <si>
    <t>DOPRAV ZNAČ ZÁKL VEL OCEL FÓLIE TŘ 3 - DEMONTÁŽ</t>
  </si>
  <si>
    <t>1: Demontáž silničního dopravního značení , demontáž značky A32a - 4ks, demontáž A30 - 4ks 
2: 4+4=8,000 [A]</t>
  </si>
  <si>
    <t>Položka zahrnuje odstranění, demontáž a odklizení materiálu s odvozem na předepsané místo</t>
  </si>
  <si>
    <t>914281</t>
  </si>
  <si>
    <t>DOPRAV ZNAČKY ZVĚTŠ VEL HLINÍK FÓLIE TŘ 3 - DOD A MONT</t>
  </si>
  <si>
    <t>1: Osazení dopravního značení na výstražné skříně: A32a „Výstražný kříž pro železniční přejezd jednokolejný“ , a A29 "Železniční přejezd se závorami" 
2: 6+4=10,000 [A]</t>
  </si>
  <si>
    <t>položka zahrnuje:  
- dodávku a montáž značek v požadovaném provedení</t>
  </si>
  <si>
    <t>915111</t>
  </si>
  <si>
    <t>VODOROVNÉ DOPRAVNÍ ZNAČENÍ BARVOU HLADKÉ - DODÁVKA A POKLÁDKA</t>
  </si>
  <si>
    <t>1: V1a š. 0,125m a V4 š. 0,25 
2: (0,125*20,15)+(0,25*20,15*2)=12,594 [A]</t>
  </si>
  <si>
    <t>položka zahrnuje:  
- dodání a pokládku nátěrového materiálu (měří se pouze natíraná plocha)  
- předznačení a reflexní úpravu</t>
  </si>
  <si>
    <t>919113</t>
  </si>
  <si>
    <t>ŘEZÁNÍ ASFALTOVÉHO KRYTU VOZOVEK TL DO 150MM</t>
  </si>
  <si>
    <t>: Řez vrstvami komunikace v místě napojení 
2: 7,15+6,95=14,100 [A]</t>
  </si>
  <si>
    <t>položka zahrnuje řezání vozovkové vrstvy v předepsané tloušťce, včetně spotřeby vody</t>
  </si>
  <si>
    <t>921930</t>
  </si>
  <si>
    <t>ANTIKOROZNÍ PROVEDENÍ UPEVŇOVADEL A JINÉHO DROBNÉHO KOLEJIVA</t>
  </si>
  <si>
    <t>1: Upevňovadla s antikorozní úpravou v oblasti přejezdové konstrukce, rozdělení "u"  
2: trať  14,4=14,400 [A]</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</si>
  <si>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</si>
  <si>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923341</t>
  </si>
  <si>
    <t>RYCHLOSTNÍK N - TABULE</t>
  </si>
  <si>
    <t>2=2,000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</si>
  <si>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</si>
  <si>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923471</t>
  </si>
  <si>
    <t>SKLONOVNÍK</t>
  </si>
  <si>
    <t>3=3,000 [A]</t>
  </si>
  <si>
    <t>923821</t>
  </si>
  <si>
    <t>SLOUPEK DN 60 PRO NÁVĚST</t>
  </si>
  <si>
    <t>sklonovník 3  ks, rychlostník 2 ks  5=5,000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</si>
  <si>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</si>
  <si>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93556</t>
  </si>
  <si>
    <t>ŽLABY Z DÍLCŮ Z BETONU SVĚTLÉ ŠÍŘKY DO 400MM VČET MŘÍŽÍ</t>
  </si>
  <si>
    <t>odvodňovací žlab s polymerbetonovou mříží D400 7,5=7,500 [A]</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</si>
  <si>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</si>
  <si>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965010</t>
  </si>
  <si>
    <t>ODSTRANĚNÍ KOLEJOVÉHO LOŽE A DRÁŽNÍCH STEZEK</t>
  </si>
  <si>
    <t>1: Odstranění kolejového lože v délce 31,6 m 
2: 2,05*36=73,800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</si>
  <si>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</si>
  <si>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965114</t>
  </si>
  <si>
    <t>DEMONTÁŽ KOLEJE NA BETONOVÝCH PRAŽCÍCH ROZEBRÁNÍM DO SOUČÁSTÍ</t>
  </si>
  <si>
    <t>1: délka stávajícího kolejové roštu na betonových pražcích 
2: 36=36,000 [A]</t>
  </si>
  <si>
    <t>1. Položka obsahuje: 
 – uvolnění kolejového roštu z kolejového lože 
 – odstranění kolejnicových propojek, uzemnění a jiného vybavení 
 – případné rozřezání kolejového roštu 
 – úplné rozebrání koleje v místě demontáže do jednotlivých součástí a jejich hrubé očištění 
 – naložení vybouraného materiálu na dopravní prostředek 
 – příplatky za ztížené podmínky při práci v kolejišti, např. za překážky na straně koleje apod. 
2. Položka neobsahuje: 
 – odvoz vybouraného materiálu na montážní základnu nebo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</si>
  <si>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</si>
  <si>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</si>
  <si>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</si>
  <si>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odvoz na místo uskladnění dle správce do 30 km  
kolejnice  36*0,05*2*30=108,000 [A] 
pražce   36/0,6*0,28*30=504,000 [B] 
Celkem: A+B=612,000 [C]</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</si>
  <si>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</si>
  <si>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965321</t>
  </si>
  <si>
    <t>ROZEBRÁNÍ PŘEJEZDU, PŘECHODU OSTATNÍCH</t>
  </si>
  <si>
    <t>1: Odstranění stávající pryžová přejezdové konstrukce, šířka * délka konstrukce, bude předáno správci 
2: 12*6=72,000 [A]</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</si>
  <si>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</si>
  <si>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965322</t>
  </si>
  <si>
    <t>ROZEBRÁNÍ PŘEJEZDU, PŘECHODU OSTATNÍCH - ODVOZ (NA LIKVIDACI ODPADŮ NEBO JINÉ URČENÉ MÍSTO)</t>
  </si>
  <si>
    <t>1: Odstranění stávající pryžová přejezdové konstrukce, šířka * délka * hmotnost  konstrukce, bude předáno správci do 30 km 
2: 12*6*0,2*30=432,000 [A]</t>
  </si>
  <si>
    <t>965841</t>
  </si>
  <si>
    <t>DEMONTÁŽ JAKÉKOLIV NÁVĚSTI</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</si>
  <si>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</si>
  <si>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965842</t>
  </si>
  <si>
    <t>DEMONTÁŽ JAKÉKOLIV NÁVĚSTI - ODVOZ (NA LIKVIDACI ODPADŮ NEBO JINÉ URČENÉ MÍSTO)</t>
  </si>
  <si>
    <t>do 30 km 
3*0,1*30=9,000 [A]</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</si>
  <si>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</si>
  <si>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96656</t>
  </si>
  <si>
    <t>ODSTRANĚNÍ ŽLABŮ Z DÍLCŮ (VČET ŠTĚRBINOVÝCH) ŠÍŘKY 400MM</t>
  </si>
  <si>
    <t>7,4=7,400 [A]</t>
  </si>
  <si>
    <t>- zahrnuje vybourání žlabů včetně podkladních vrstev a eventuelních mříží 
- zahrnuje veškerou manipulaci s vybouranou sutí a hmotami včetně uložení na skládku 
- nezahrnuje poplatek za skládku, vykáže se v samostatné položce 014** (s výjimkou malého množství bouraného materiálu, kde je možné poplatek zahrnout do jednotkové ceny bourání – tento fakt musí být uveden v doplňujícím textu k položce)</t>
  </si>
  <si>
    <t>R917223</t>
  </si>
  <si>
    <t>SILNIČNÍ A CHODNÍKOVÉ OBRUBY Z BETONOVÝCH OBRUBNÍKŮ ŠÍŘ 100MM</t>
  </si>
  <si>
    <t>1: délka chodníkové obruby tl. 100mm 
2: 50+43=93,000 [A]</t>
  </si>
  <si>
    <t>Položka zahrnuje:  
dodání a pokládku betonových obrubníků o rozměrech předepsaných zadávací dokumentací  
betonové lože i boční betonovou opěrku.</t>
  </si>
  <si>
    <t>R921112</t>
  </si>
  <si>
    <t>ŽELEZNIČNÍ PŘEJEZD CELOPRYŽOVÝ NA BETONOVÝCH PRAŽCÍCH</t>
  </si>
  <si>
    <t>1: Celková plocha navržené přejezdové konstrukce, včetně závěrných zídek 
2: 52,9=52,900 [A]</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</si>
  <si>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</si>
  <si>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R999</t>
  </si>
  <si>
    <t>DOPRAVNĚ INŽENÝRSKÉ OPATŘENÍ</t>
  </si>
  <si>
    <t>1: DIO 
2: 1=1,000 [A]</t>
  </si>
  <si>
    <t>01.03.2022</t>
  </si>
  <si>
    <t>3273514800</t>
  </si>
  <si>
    <t>S-622000382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</si>
</sst>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Kč&quot;#,##0.00_);\(&quot;Kč&quot;#,##0.00\)"/>
    <numFmt numFmtId="165" formatCode="#,##0.00\ &quot;Kč&quot;"/>
    <numFmt numFmtId="166" formatCode="m\/yyyy"/>
    <numFmt numFmtId="167" formatCode="#,##0.000"/>
  </numFmts>
  <fonts count="48" x14ac:knownFonts="1">
    <font>
      <sz val="11"/>
      <color theme="1"/>
      <name val="Calibri"/>
      <family val="2"/>
      <charset val="238"/>
      <scheme val="minor"/>
    </font>
    <font>
      <sz val="8"/>
      <color theme="1"/>
      <name val="Arial"/>
      <family val="2"/>
      <charset val="238"/>
    </font>
    <font>
      <sz val="10"/>
      <color theme="1"/>
      <name val="Arial"/>
      <family val="2"/>
      <charset val="238"/>
    </font>
    <font>
      <b/>
      <sz val="11"/>
      <color theme="1"/>
      <name val="Arial"/>
      <family val="2"/>
      <charset val="238"/>
    </font>
    <font>
      <sz val="10"/>
      <name val="Arial"/>
      <family val="2"/>
      <charset val="238"/>
    </font>
    <font>
      <b/>
      <sz val="14"/>
      <color theme="1"/>
      <name val="Arial"/>
      <family val="2"/>
      <charset val="238"/>
    </font>
    <font>
      <sz val="10"/>
      <name val="Arial"/>
      <family val="2"/>
      <charset val="238"/>
    </font>
    <font>
      <i/>
      <sz val="8"/>
      <name val="Arial"/>
      <family val="2"/>
      <charset val="238"/>
    </font>
    <font>
      <sz val="8"/>
      <name val="Arial"/>
      <family val="2"/>
      <charset val="238"/>
    </font>
    <font>
      <b/>
      <sz val="8"/>
      <name val="Arial"/>
      <family val="2"/>
      <charset val="238"/>
    </font>
    <font>
      <b/>
      <sz val="10"/>
      <color theme="1"/>
      <name val="Arial"/>
      <family val="2"/>
      <charset val="238"/>
    </font>
    <font>
      <b/>
      <sz val="12"/>
      <color theme="1"/>
      <name val="Arial"/>
      <family val="2"/>
      <charset val="238"/>
    </font>
    <font>
      <i/>
      <sz val="10"/>
      <color theme="1"/>
      <name val="Arial"/>
      <family val="2"/>
      <charset val="238"/>
    </font>
    <font>
      <b/>
      <sz val="9"/>
      <color theme="1"/>
      <name val="Arial"/>
      <family val="2"/>
      <charset val="238"/>
    </font>
    <font>
      <sz val="9"/>
      <color indexed="81"/>
      <name val="Tahoma"/>
      <family val="2"/>
      <charset val="238"/>
    </font>
    <font>
      <sz val="9"/>
      <color indexed="81"/>
      <name val="Calibri"/>
      <family val="2"/>
      <charset val="238"/>
      <scheme val="minor"/>
    </font>
    <font>
      <b/>
      <u/>
      <sz val="10"/>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sz val="16"/>
      <color theme="1"/>
      <name val="Arial"/>
      <family val="2"/>
      <charset val="238"/>
    </font>
    <font>
      <b/>
      <sz val="10"/>
      <color indexed="81"/>
      <name val="Arial"/>
      <family val="2"/>
      <charset val="238"/>
    </font>
    <font>
      <sz val="10"/>
      <color indexed="81"/>
      <name val="Arial"/>
      <family val="2"/>
      <charset val="238"/>
    </font>
    <font>
      <b/>
      <i/>
      <sz val="10"/>
      <color indexed="81"/>
      <name val="Arial"/>
      <family val="2"/>
      <charset val="238"/>
    </font>
    <font>
      <i/>
      <sz val="10"/>
      <color indexed="81"/>
      <name val="Arial"/>
      <family val="2"/>
      <charset val="238"/>
    </font>
    <font>
      <sz val="9"/>
      <color indexed="81"/>
      <name val="Arial"/>
      <family val="2"/>
      <charset val="238"/>
    </font>
    <font>
      <i/>
      <u/>
      <sz val="10"/>
      <color indexed="81"/>
      <name val="Arial"/>
      <family val="2"/>
      <charset val="238"/>
    </font>
    <font>
      <b/>
      <i/>
      <u/>
      <sz val="10"/>
      <color indexed="81"/>
      <name val="Arial"/>
      <family val="2"/>
      <charset val="238"/>
    </font>
    <font>
      <b/>
      <sz val="9"/>
      <color indexed="81"/>
      <name val="Arial"/>
      <family val="2"/>
      <charset val="238"/>
    </font>
    <font>
      <i/>
      <sz val="9"/>
      <color indexed="81"/>
      <name val="Arial"/>
      <family val="2"/>
      <charset val="238"/>
    </font>
    <font>
      <b/>
      <i/>
      <sz val="9"/>
      <color indexed="81"/>
      <name val="Arial"/>
      <family val="2"/>
      <charset val="238"/>
    </font>
    <font>
      <b/>
      <u/>
      <sz val="10"/>
      <color indexed="81"/>
      <name val="Arial"/>
      <family val="2"/>
      <charset val="238"/>
    </font>
    <font>
      <b/>
      <u/>
      <sz val="11"/>
      <color indexed="81"/>
      <name val="Arial"/>
      <family val="2"/>
      <charset val="238"/>
    </font>
    <font>
      <b/>
      <u/>
      <sz val="9"/>
      <color indexed="81"/>
      <name val="Arial"/>
      <family val="2"/>
      <charset val="238"/>
    </font>
    <font>
      <b/>
      <sz val="11"/>
      <color indexed="81"/>
      <name val="Calibri"/>
      <family val="2"/>
      <charset val="238"/>
      <scheme val="minor"/>
    </font>
    <font>
      <sz val="11"/>
      <color indexed="81"/>
      <name val="Calibri"/>
      <family val="2"/>
      <charset val="238"/>
      <scheme val="minor"/>
    </font>
    <font>
      <b/>
      <u/>
      <sz val="12"/>
      <color indexed="81"/>
      <name val="Calibri"/>
      <family val="2"/>
      <charset val="238"/>
      <scheme val="minor"/>
    </font>
    <font>
      <i/>
      <sz val="8"/>
      <color theme="1"/>
      <name val="Arial Narrow"/>
      <family val="2"/>
      <charset val="238"/>
    </font>
    <font>
      <b/>
      <sz val="10"/>
      <color rgb="FF000000"/>
      <name val="Calibri"/>
      <family val="2"/>
      <charset val="238"/>
      <scheme val="minor"/>
    </font>
    <font>
      <b/>
      <sz val="8"/>
      <color rgb="FF000000"/>
      <name val="Calibri"/>
      <family val="2"/>
      <charset val="238"/>
      <scheme val="minor"/>
    </font>
    <font>
      <b/>
      <sz val="14"/>
      <color theme="8" tint="-0.249977111117893"/>
      <name val="Arial"/>
      <family val="2"/>
      <charset val="238"/>
    </font>
    <font>
      <b/>
      <sz val="12"/>
      <color theme="8" tint="-0.249977111117893"/>
      <name val="Arial"/>
      <family val="2"/>
      <charset val="238"/>
    </font>
    <font>
      <b/>
      <sz val="11"/>
      <color theme="8" tint="-0.249977111117893"/>
      <name val="Arial"/>
      <family val="2"/>
      <charset val="238"/>
    </font>
    <font>
      <b/>
      <sz val="10"/>
      <color theme="8" tint="-0.249977111117893"/>
      <name val="Arial"/>
      <family val="2"/>
      <charset val="238"/>
    </font>
    <font>
      <sz val="10"/>
      <color theme="8" tint="-0.249977111117893"/>
      <name val="Arial"/>
      <family val="2"/>
      <charset val="238"/>
    </font>
    <font>
      <b/>
      <sz val="8"/>
      <color rgb="FFDF572D"/>
      <name val="Arial"/>
      <family val="2"/>
      <charset val="238"/>
    </font>
    <font>
      <i/>
      <sz val="6"/>
      <color theme="1"/>
      <name val="Arial"/>
      <family val="2"/>
      <charset val="238"/>
    </font>
    <font>
      <i/>
      <sz val="8"/>
      <color theme="1"/>
      <name val="Arial"/>
      <family val="2"/>
      <charset val="238"/>
    </font>
  </fonts>
  <fills count="12">
    <fill>
      <patternFill patternType="none"/>
    </fill>
    <fill>
      <patternFill patternType="gray125"/>
    </fill>
    <fill>
      <patternFill patternType="solid">
        <fgColor theme="0" tint="-4.9989318521683403E-2"/>
        <bgColor indexed="64"/>
      </patternFill>
    </fill>
    <fill>
      <patternFill patternType="solid">
        <fgColor rgb="FFFFFFCC"/>
        <bgColor indexed="64"/>
      </patternFill>
    </fill>
    <fill>
      <patternFill patternType="solid">
        <fgColor theme="2"/>
        <bgColor indexed="64"/>
      </patternFill>
    </fill>
    <fill>
      <patternFill patternType="solid">
        <fgColor theme="4" tint="0.79998168889431442"/>
        <bgColor indexed="64"/>
      </patternFill>
    </fill>
    <fill>
      <patternFill patternType="solid">
        <fgColor theme="0"/>
        <bgColor indexed="64"/>
      </patternFill>
    </fill>
    <fill>
      <gradientFill type="path" left="0.5" right="0.5" top="0.5" bottom="0.5">
        <stop position="0">
          <color theme="0"/>
        </stop>
        <stop position="1">
          <color theme="4"/>
        </stop>
      </gradient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5" tint="0.80001220740379042"/>
        </stop>
        <stop position="1">
          <color theme="5" tint="0.40000610370189521"/>
        </stop>
      </gradientFill>
    </fill>
    <fill>
      <patternFill patternType="solid">
        <fgColor rgb="FF5FAB01"/>
        <bgColor indexed="64"/>
      </patternFill>
    </fill>
    <fill>
      <patternFill patternType="solid">
        <fgColor rgb="FFFFC000"/>
        <bgColor indexed="64"/>
      </patternFill>
    </fill>
  </fills>
  <borders count="6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medium">
        <color indexed="64"/>
      </bottom>
      <diagonal/>
    </border>
    <border>
      <left style="thick">
        <color auto="1"/>
      </left>
      <right/>
      <top style="thick">
        <color auto="1"/>
      </top>
      <bottom/>
      <diagonal/>
    </border>
    <border>
      <left/>
      <right/>
      <top style="thick">
        <color auto="1"/>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ck">
        <color auto="1"/>
      </top>
      <bottom style="thin">
        <color indexed="64"/>
      </bottom>
      <diagonal/>
    </border>
    <border>
      <left/>
      <right/>
      <top style="thick">
        <color auto="1"/>
      </top>
      <bottom style="thin">
        <color indexed="64"/>
      </bottom>
      <diagonal/>
    </border>
    <border>
      <left/>
      <right style="thick">
        <color auto="1"/>
      </right>
      <top style="thin">
        <color indexed="64"/>
      </top>
      <bottom/>
      <diagonal/>
    </border>
    <border>
      <left/>
      <right style="thick">
        <color auto="1"/>
      </right>
      <top style="thin">
        <color indexed="64"/>
      </top>
      <bottom style="thin">
        <color indexed="64"/>
      </bottom>
      <diagonal/>
    </border>
    <border>
      <left style="thin">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style="thin">
        <color indexed="64"/>
      </top>
      <bottom/>
      <diagonal/>
    </border>
    <border>
      <left style="thick">
        <color auto="1"/>
      </left>
      <right/>
      <top style="thin">
        <color indexed="64"/>
      </top>
      <bottom style="thin">
        <color indexed="64"/>
      </bottom>
      <diagonal/>
    </border>
    <border>
      <left/>
      <right style="thick">
        <color auto="1"/>
      </right>
      <top style="thick">
        <color auto="1"/>
      </top>
      <bottom style="thin">
        <color auto="1"/>
      </bottom>
      <diagonal/>
    </border>
    <border>
      <left/>
      <right style="hair">
        <color auto="1"/>
      </right>
      <top style="thick">
        <color auto="1"/>
      </top>
      <bottom style="thin">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style="thick">
        <color indexed="64"/>
      </left>
      <right/>
      <top/>
      <bottom/>
      <diagonal/>
    </border>
    <border>
      <left/>
      <right style="thick">
        <color indexed="64"/>
      </right>
      <top/>
      <bottom/>
      <diagonal/>
    </border>
    <border>
      <left style="thick">
        <color indexed="64"/>
      </left>
      <right/>
      <top/>
      <bottom style="medium">
        <color indexed="64"/>
      </bottom>
      <diagonal/>
    </border>
    <border>
      <left/>
      <right style="thick">
        <color indexed="64"/>
      </right>
      <top/>
      <bottom style="medium">
        <color indexed="64"/>
      </bottom>
      <diagonal/>
    </border>
    <border>
      <left/>
      <right style="thin">
        <color indexed="64"/>
      </right>
      <top/>
      <bottom/>
      <diagonal/>
    </border>
    <border>
      <left style="thin">
        <color indexed="64"/>
      </left>
      <right/>
      <top/>
      <bottom/>
      <diagonal/>
    </border>
    <border>
      <left style="thin">
        <color indexed="64"/>
      </left>
      <right style="thick">
        <color auto="1"/>
      </right>
      <top style="thin">
        <color indexed="64"/>
      </top>
      <bottom style="medium">
        <color indexed="64"/>
      </bottom>
      <diagonal/>
    </border>
    <border>
      <left style="thick">
        <color auto="1"/>
      </left>
      <right/>
      <top style="medium">
        <color auto="1"/>
      </top>
      <bottom style="thin">
        <color auto="1"/>
      </bottom>
      <diagonal/>
    </border>
    <border>
      <left/>
      <right/>
      <top style="medium">
        <color auto="1"/>
      </top>
      <bottom style="thin">
        <color auto="1"/>
      </bottom>
      <diagonal/>
    </border>
    <border>
      <left/>
      <right style="thick">
        <color auto="1"/>
      </right>
      <top style="medium">
        <color auto="1"/>
      </top>
      <bottom style="thin">
        <color auto="1"/>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ck">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right/>
      <top style="thin">
        <color indexed="64"/>
      </top>
      <bottom style="medium">
        <color auto="1"/>
      </bottom>
      <diagonal/>
    </border>
    <border>
      <left/>
      <right style="thick">
        <color auto="1"/>
      </right>
      <top style="thin">
        <color indexed="64"/>
      </top>
      <bottom style="medium">
        <color auto="1"/>
      </bottom>
      <diagonal/>
    </border>
    <border>
      <left style="medium">
        <color auto="1"/>
      </left>
      <right/>
      <top style="thick">
        <color auto="1"/>
      </top>
      <bottom style="thick">
        <color auto="1"/>
      </bottom>
      <diagonal/>
    </border>
    <border>
      <left style="medium">
        <color auto="1"/>
      </left>
      <right style="medium">
        <color auto="1"/>
      </right>
      <top style="thick">
        <color auto="1"/>
      </top>
      <bottom style="thick">
        <color auto="1"/>
      </bottom>
      <diagonal/>
    </border>
    <border>
      <left style="thick">
        <color indexed="64"/>
      </left>
      <right/>
      <top/>
      <bottom style="thin">
        <color indexed="64"/>
      </bottom>
      <diagonal/>
    </border>
    <border>
      <left/>
      <right style="thick">
        <color indexed="64"/>
      </right>
      <top/>
      <bottom style="thin">
        <color indexed="64"/>
      </bottom>
      <diagonal/>
    </border>
    <border>
      <left style="thick">
        <color auto="1"/>
      </left>
      <right/>
      <top style="thick">
        <color auto="1"/>
      </top>
      <bottom style="thin">
        <color indexed="64"/>
      </bottom>
      <diagonal/>
    </border>
    <border>
      <left/>
      <right style="thin">
        <color auto="1"/>
      </right>
      <top style="thick">
        <color auto="1"/>
      </top>
      <bottom style="thin">
        <color indexed="64"/>
      </bottom>
      <diagonal/>
    </border>
  </borders>
  <cellStyleXfs count="3">
    <xf numFmtId="0" fontId="0" fillId="0" borderId="0"/>
    <xf numFmtId="0" fontId="4" fillId="0" borderId="0">
      <alignment vertical="center"/>
    </xf>
    <xf numFmtId="0" fontId="6" fillId="0" borderId="0">
      <alignment vertical="center"/>
    </xf>
  </cellStyleXfs>
  <cellXfs count="142">
    <xf numFmtId="0" fontId="0" fillId="0" borderId="0" xfId="0"/>
    <xf numFmtId="0" fontId="1" fillId="0" borderId="0" xfId="0" applyFont="1" applyAlignment="1" applyProtection="1">
      <alignment vertical="center"/>
      <protection locked="0"/>
    </xf>
    <xf numFmtId="0" fontId="10" fillId="5" borderId="7" xfId="0" applyFont="1" applyFill="1" applyBorder="1" applyAlignment="1" applyProtection="1">
      <alignment vertical="center"/>
      <protection locked="0"/>
    </xf>
    <xf numFmtId="0" fontId="13" fillId="3" borderId="7" xfId="0" applyFont="1" applyFill="1" applyBorder="1" applyAlignment="1" applyProtection="1">
      <alignment vertical="center"/>
      <protection locked="0"/>
    </xf>
    <xf numFmtId="0" fontId="10" fillId="5" borderId="7" xfId="0" applyFont="1" applyFill="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 fillId="0" borderId="15" xfId="0" applyFont="1" applyBorder="1" applyAlignment="1" applyProtection="1">
      <alignment horizontal="center" vertical="center"/>
      <protection locked="0"/>
    </xf>
    <xf numFmtId="0" fontId="1" fillId="0" borderId="0" xfId="0" applyFont="1" applyProtection="1">
      <protection locked="0"/>
    </xf>
    <xf numFmtId="0" fontId="1" fillId="0" borderId="0" xfId="0" applyFont="1" applyAlignment="1" applyProtection="1">
      <alignment horizontal="center"/>
      <protection locked="0"/>
    </xf>
    <xf numFmtId="0" fontId="1" fillId="0" borderId="15" xfId="0" applyFont="1" applyBorder="1" applyAlignment="1" applyProtection="1">
      <alignment vertical="center"/>
      <protection locked="0"/>
    </xf>
    <xf numFmtId="0" fontId="10" fillId="5" borderId="32" xfId="0" applyFont="1" applyFill="1" applyBorder="1" applyAlignment="1" applyProtection="1">
      <alignment horizontal="center" vertical="center"/>
      <protection locked="0"/>
    </xf>
    <xf numFmtId="0" fontId="1" fillId="0" borderId="35" xfId="0" applyFont="1" applyBorder="1" applyAlignment="1" applyProtection="1">
      <alignment vertical="center"/>
      <protection locked="0"/>
    </xf>
    <xf numFmtId="0" fontId="1" fillId="0" borderId="36" xfId="0" applyFont="1" applyBorder="1" applyAlignment="1" applyProtection="1">
      <alignment horizontal="center" vertical="center"/>
      <protection locked="0"/>
    </xf>
    <xf numFmtId="0" fontId="1" fillId="0" borderId="37" xfId="0" applyFont="1" applyBorder="1" applyAlignment="1" applyProtection="1">
      <alignment vertical="center"/>
      <protection locked="0"/>
    </xf>
    <xf numFmtId="0" fontId="1" fillId="0" borderId="38" xfId="0" applyFont="1" applyBorder="1" applyAlignment="1" applyProtection="1">
      <alignment horizontal="center" vertical="center"/>
      <protection locked="0"/>
    </xf>
    <xf numFmtId="0" fontId="8" fillId="0" borderId="0" xfId="2" applyFont="1" applyAlignment="1" applyProtection="1">
      <alignment vertical="center" wrapText="1" shrinkToFit="1"/>
      <protection locked="0"/>
    </xf>
    <xf numFmtId="0" fontId="13" fillId="3" borderId="6" xfId="0" applyFont="1" applyFill="1" applyBorder="1" applyAlignment="1" applyProtection="1">
      <alignment vertical="center"/>
      <protection locked="0"/>
    </xf>
    <xf numFmtId="0" fontId="13" fillId="3" borderId="7" xfId="0" applyFont="1" applyFill="1" applyBorder="1" applyAlignment="1" applyProtection="1">
      <alignment horizontal="center" vertical="center"/>
      <protection locked="0"/>
    </xf>
    <xf numFmtId="0" fontId="13" fillId="3" borderId="18" xfId="0" applyFont="1" applyFill="1" applyBorder="1" applyAlignment="1" applyProtection="1">
      <alignment horizontal="center" vertical="center"/>
      <protection locked="0"/>
    </xf>
    <xf numFmtId="0" fontId="4" fillId="0" borderId="48" xfId="2" applyFont="1" applyBorder="1" applyAlignment="1" applyProtection="1">
      <alignment vertical="center" wrapText="1"/>
      <protection hidden="1"/>
    </xf>
    <xf numFmtId="0" fontId="4" fillId="0" borderId="49" xfId="2" applyFont="1" applyBorder="1" applyAlignment="1" applyProtection="1">
      <alignment vertical="center" wrapText="1"/>
      <protection hidden="1"/>
    </xf>
    <xf numFmtId="0" fontId="4" fillId="0" borderId="51" xfId="2" applyFont="1" applyBorder="1" applyAlignment="1" applyProtection="1">
      <alignment vertical="center" wrapText="1"/>
      <protection hidden="1"/>
    </xf>
    <xf numFmtId="0" fontId="4" fillId="0" borderId="0" xfId="2" applyFont="1" applyAlignment="1" applyProtection="1">
      <alignment vertical="center" wrapText="1"/>
      <protection hidden="1"/>
    </xf>
    <xf numFmtId="49" fontId="10" fillId="0" borderId="13" xfId="0" applyNumberFormat="1" applyFont="1" applyBorder="1" applyAlignment="1" applyProtection="1">
      <alignment vertical="center" wrapText="1"/>
      <protection locked="0"/>
    </xf>
    <xf numFmtId="49" fontId="10" fillId="0" borderId="3" xfId="0" applyNumberFormat="1" applyFont="1" applyBorder="1" applyAlignment="1" applyProtection="1">
      <alignment vertical="center" wrapText="1"/>
      <protection locked="0"/>
    </xf>
    <xf numFmtId="49" fontId="5" fillId="0" borderId="11" xfId="0" applyNumberFormat="1" applyFont="1" applyBorder="1" applyAlignment="1">
      <alignment horizontal="left" vertical="top"/>
    </xf>
    <xf numFmtId="49" fontId="5" fillId="0" borderId="11" xfId="0" applyNumberFormat="1" applyFont="1" applyBorder="1" applyAlignment="1">
      <alignment vertical="top" wrapText="1"/>
    </xf>
    <xf numFmtId="0" fontId="10" fillId="0" borderId="23" xfId="0" applyFont="1" applyBorder="1" applyAlignment="1" applyProtection="1">
      <alignment vertical="center"/>
      <protection locked="0"/>
    </xf>
    <xf numFmtId="14" fontId="10" fillId="0" borderId="53" xfId="0" applyNumberFormat="1" applyFont="1" applyBorder="1" applyAlignment="1" applyProtection="1">
      <alignment vertical="center"/>
      <protection locked="0"/>
    </xf>
    <xf numFmtId="0" fontId="10" fillId="5" borderId="31" xfId="0" applyFont="1" applyFill="1" applyBorder="1" applyAlignment="1" applyProtection="1">
      <alignment vertical="center"/>
      <protection locked="0"/>
    </xf>
    <xf numFmtId="49" fontId="40" fillId="0" borderId="11" xfId="0" applyNumberFormat="1" applyFont="1" applyBorder="1" applyAlignment="1" applyProtection="1">
      <alignment vertical="top" wrapText="1"/>
      <protection locked="0"/>
    </xf>
    <xf numFmtId="49" fontId="41" fillId="0" borderId="13" xfId="0" applyNumberFormat="1" applyFont="1" applyBorder="1" applyAlignment="1" applyProtection="1">
      <alignment vertical="top" wrapText="1"/>
      <protection locked="0"/>
    </xf>
    <xf numFmtId="166" fontId="44" fillId="0" borderId="40" xfId="0" applyNumberFormat="1" applyFont="1" applyBorder="1" applyAlignment="1" applyProtection="1">
      <alignment horizontal="left" vertical="center" wrapText="1"/>
      <protection locked="0"/>
    </xf>
    <xf numFmtId="49" fontId="1" fillId="0" borderId="5" xfId="0" applyNumberFormat="1" applyFont="1" applyBorder="1" applyAlignment="1" applyProtection="1">
      <alignment horizontal="center" vertical="center"/>
      <protection locked="0"/>
    </xf>
    <xf numFmtId="0" fontId="1" fillId="0" borderId="5" xfId="0" applyFont="1" applyBorder="1" applyAlignment="1" applyProtection="1">
      <alignment horizontal="center" vertical="center"/>
      <protection locked="0"/>
    </xf>
    <xf numFmtId="0" fontId="7" fillId="0" borderId="1" xfId="2" applyFont="1" applyBorder="1" applyAlignment="1" applyProtection="1">
      <alignment horizontal="left" vertical="center" wrapText="1" shrinkToFit="1"/>
      <protection locked="0"/>
    </xf>
    <xf numFmtId="0" fontId="8" fillId="0" borderId="5" xfId="2" applyFont="1" applyBorder="1" applyAlignment="1" applyProtection="1">
      <alignment horizontal="left" vertical="center" wrapText="1"/>
      <protection locked="0"/>
    </xf>
    <xf numFmtId="0" fontId="8" fillId="0" borderId="4" xfId="2" applyFont="1" applyBorder="1" applyAlignment="1" applyProtection="1">
      <alignment horizontal="left" vertical="center" wrapText="1"/>
      <protection locked="0"/>
    </xf>
    <xf numFmtId="0" fontId="8" fillId="0" borderId="19" xfId="2" applyFont="1" applyBorder="1" applyAlignment="1" applyProtection="1">
      <alignment horizontal="left" vertical="center" wrapText="1" shrinkToFit="1"/>
      <protection locked="0"/>
    </xf>
    <xf numFmtId="167" fontId="1" fillId="0" borderId="5" xfId="0" applyNumberFormat="1" applyFont="1" applyBorder="1" applyAlignment="1" applyProtection="1">
      <alignment horizontal="center" vertical="center"/>
      <protection locked="0"/>
    </xf>
    <xf numFmtId="4" fontId="9" fillId="0" borderId="5" xfId="2" applyNumberFormat="1" applyFont="1" applyBorder="1" applyAlignment="1" applyProtection="1">
      <alignment horizontal="center" vertical="center"/>
      <protection locked="0"/>
    </xf>
    <xf numFmtId="0" fontId="1" fillId="6" borderId="5" xfId="0" applyFont="1" applyFill="1" applyBorder="1" applyAlignment="1" applyProtection="1">
      <alignment horizontal="center" vertical="center"/>
      <protection locked="0"/>
    </xf>
    <xf numFmtId="14" fontId="43" fillId="0" borderId="52" xfId="0" applyNumberFormat="1" applyFont="1" applyBorder="1" applyAlignment="1" applyProtection="1">
      <alignment vertical="center"/>
      <protection locked="0"/>
    </xf>
    <xf numFmtId="0" fontId="43" fillId="0" borderId="13" xfId="0" applyFont="1" applyBorder="1" applyAlignment="1" applyProtection="1">
      <alignment vertical="center"/>
      <protection locked="0"/>
    </xf>
    <xf numFmtId="49" fontId="43" fillId="0" borderId="13" xfId="0" applyNumberFormat="1" applyFont="1" applyBorder="1" applyAlignment="1" applyProtection="1">
      <alignment vertical="center"/>
      <protection locked="0"/>
    </xf>
    <xf numFmtId="0" fontId="43" fillId="0" borderId="30" xfId="0" applyFont="1" applyBorder="1" applyAlignment="1" applyProtection="1">
      <alignment vertical="center"/>
      <protection locked="0"/>
    </xf>
    <xf numFmtId="0" fontId="43" fillId="0" borderId="29" xfId="0" applyFont="1" applyBorder="1" applyAlignment="1" applyProtection="1">
      <alignment horizontal="left" vertical="center"/>
      <protection locked="0"/>
    </xf>
    <xf numFmtId="49" fontId="43" fillId="0" borderId="13" xfId="0" applyNumberFormat="1" applyFont="1" applyBorder="1" applyAlignment="1" applyProtection="1">
      <alignment vertical="center" wrapText="1"/>
      <protection locked="0"/>
    </xf>
    <xf numFmtId="166" fontId="43" fillId="0" borderId="9" xfId="0" applyNumberFormat="1" applyFont="1" applyBorder="1" applyAlignment="1" applyProtection="1">
      <alignment horizontal="left" vertical="center"/>
      <protection locked="0"/>
    </xf>
    <xf numFmtId="166" fontId="43" fillId="0" borderId="39" xfId="0" applyNumberFormat="1" applyFont="1" applyBorder="1" applyAlignment="1" applyProtection="1">
      <alignment horizontal="left" vertical="center"/>
      <protection locked="0"/>
    </xf>
    <xf numFmtId="0" fontId="10" fillId="10" borderId="31" xfId="0" applyFont="1" applyFill="1" applyBorder="1" applyAlignment="1" applyProtection="1">
      <alignment vertical="center"/>
      <protection locked="0"/>
    </xf>
    <xf numFmtId="0" fontId="10" fillId="10" borderId="7" xfId="0" applyFont="1" applyFill="1" applyBorder="1" applyAlignment="1" applyProtection="1">
      <alignment horizontal="center" vertical="center"/>
      <protection locked="0"/>
    </xf>
    <xf numFmtId="0" fontId="10" fillId="10" borderId="7" xfId="0" applyFont="1" applyFill="1" applyBorder="1" applyAlignment="1" applyProtection="1">
      <alignment vertical="center"/>
      <protection locked="0"/>
    </xf>
    <xf numFmtId="0" fontId="10" fillId="10" borderId="7" xfId="0" applyFont="1" applyFill="1" applyBorder="1" applyAlignment="1" applyProtection="1">
      <alignment horizontal="left" vertical="center"/>
      <protection locked="0"/>
    </xf>
    <xf numFmtId="0" fontId="10" fillId="10" borderId="32" xfId="0" applyFont="1" applyFill="1" applyBorder="1" applyAlignment="1" applyProtection="1">
      <alignment horizontal="center" vertical="center"/>
      <protection locked="0"/>
    </xf>
    <xf numFmtId="0" fontId="1" fillId="0" borderId="56" xfId="0" applyFont="1" applyBorder="1" applyAlignment="1" applyProtection="1">
      <alignment vertical="center"/>
      <protection locked="0"/>
    </xf>
    <xf numFmtId="0" fontId="1" fillId="0" borderId="2" xfId="0" applyFont="1" applyBorder="1" applyAlignment="1" applyProtection="1">
      <alignment vertical="center"/>
      <protection locked="0"/>
    </xf>
    <xf numFmtId="0" fontId="8" fillId="0" borderId="1" xfId="2" applyFont="1" applyBorder="1" applyAlignment="1" applyProtection="1">
      <alignment horizontal="left" vertical="center" wrapText="1" shrinkToFit="1"/>
      <protection locked="0"/>
    </xf>
    <xf numFmtId="0" fontId="1" fillId="0" borderId="2" xfId="0" applyFont="1" applyBorder="1" applyAlignment="1" applyProtection="1">
      <alignment horizontal="center" vertical="center"/>
      <protection locked="0"/>
    </xf>
    <xf numFmtId="0" fontId="1" fillId="0" borderId="57" xfId="0" applyFont="1" applyBorder="1" applyAlignment="1" applyProtection="1">
      <alignment horizontal="center" vertical="center"/>
      <protection locked="0"/>
    </xf>
    <xf numFmtId="165" fontId="9" fillId="0" borderId="34" xfId="2" applyNumberFormat="1" applyFont="1" applyBorder="1" applyAlignment="1">
      <alignment horizontal="right" vertical="center"/>
    </xf>
    <xf numFmtId="0" fontId="1" fillId="0" borderId="0" xfId="0" applyFont="1" applyAlignment="1">
      <alignment vertical="center"/>
    </xf>
    <xf numFmtId="49" fontId="4" fillId="0" borderId="47" xfId="2" applyNumberFormat="1" applyFont="1" applyBorder="1" applyAlignment="1" applyProtection="1">
      <alignment horizontal="left" vertical="center"/>
      <protection hidden="1"/>
    </xf>
    <xf numFmtId="49" fontId="4" fillId="0" borderId="45" xfId="2" applyNumberFormat="1" applyFont="1" applyBorder="1" applyAlignment="1" applyProtection="1">
      <alignment horizontal="left" vertical="center"/>
      <protection hidden="1"/>
    </xf>
    <xf numFmtId="49" fontId="4" fillId="0" borderId="50" xfId="2" applyNumberFormat="1" applyFont="1" applyBorder="1" applyAlignment="1" applyProtection="1">
      <alignment horizontal="left" vertical="center"/>
      <protection hidden="1"/>
    </xf>
    <xf numFmtId="2" fontId="1" fillId="0" borderId="5" xfId="0" applyNumberFormat="1" applyFont="1" applyBorder="1" applyAlignment="1">
      <alignment horizontal="center" vertical="center"/>
    </xf>
    <xf numFmtId="0" fontId="45" fillId="0" borderId="0" xfId="0" applyFont="1" applyAlignment="1" applyProtection="1">
      <alignment vertical="center" wrapText="1"/>
      <protection locked="0"/>
    </xf>
    <xf numFmtId="49" fontId="5" fillId="0" borderId="11" xfId="0" applyNumberFormat="1" applyFont="1" applyBorder="1" applyAlignment="1" applyProtection="1">
      <alignment vertical="top" wrapText="1"/>
      <protection locked="0"/>
    </xf>
    <xf numFmtId="49" fontId="46" fillId="0" borderId="22" xfId="0" applyNumberFormat="1" applyFont="1" applyBorder="1" applyAlignment="1" applyProtection="1">
      <alignment horizontal="right" vertical="top" wrapText="1"/>
      <protection locked="0"/>
    </xf>
    <xf numFmtId="49" fontId="11" fillId="0" borderId="13" xfId="0" applyNumberFormat="1" applyFont="1" applyBorder="1" applyAlignment="1" applyProtection="1">
      <alignment vertical="top"/>
      <protection locked="0"/>
    </xf>
    <xf numFmtId="49" fontId="11" fillId="0" borderId="14" xfId="0" applyNumberFormat="1" applyFont="1" applyBorder="1" applyAlignment="1" applyProtection="1">
      <alignment vertical="top"/>
      <protection locked="0"/>
    </xf>
    <xf numFmtId="0" fontId="10" fillId="0" borderId="13" xfId="0" applyFont="1" applyBorder="1" applyAlignment="1" applyProtection="1">
      <alignment vertical="center" wrapText="1"/>
      <protection locked="0"/>
    </xf>
    <xf numFmtId="0" fontId="38" fillId="0" borderId="0" xfId="0" applyFont="1" applyAlignment="1" applyProtection="1">
      <alignment horizontal="center"/>
      <protection locked="0"/>
    </xf>
    <xf numFmtId="0" fontId="39" fillId="0" borderId="0" xfId="0" applyFont="1" applyAlignment="1" applyProtection="1">
      <alignment horizontal="center"/>
      <protection locked="0"/>
    </xf>
    <xf numFmtId="0" fontId="1" fillId="10" borderId="0" xfId="0" applyFont="1" applyFill="1" applyAlignment="1" applyProtection="1">
      <alignment vertical="center"/>
      <protection locked="0"/>
    </xf>
    <xf numFmtId="0" fontId="1" fillId="6" borderId="33" xfId="0" applyFont="1" applyFill="1" applyBorder="1" applyAlignment="1" applyProtection="1">
      <alignment horizontal="center" vertical="center"/>
      <protection locked="0"/>
    </xf>
    <xf numFmtId="0" fontId="37" fillId="4" borderId="43" xfId="0" applyFont="1" applyFill="1" applyBorder="1" applyAlignment="1">
      <alignment horizontal="right" vertical="center"/>
    </xf>
    <xf numFmtId="3" fontId="37" fillId="4" borderId="44" xfId="0" applyNumberFormat="1" applyFont="1" applyFill="1" applyBorder="1" applyAlignment="1">
      <alignment horizontal="left" vertical="center"/>
    </xf>
    <xf numFmtId="0" fontId="13" fillId="4" borderId="19" xfId="0" applyFont="1" applyFill="1" applyBorder="1" applyAlignment="1">
      <alignment horizontal="center" vertical="center"/>
    </xf>
    <xf numFmtId="0" fontId="13" fillId="4" borderId="41" xfId="0" applyFont="1" applyFill="1" applyBorder="1" applyAlignment="1">
      <alignment horizontal="center" vertical="center"/>
    </xf>
    <xf numFmtId="0" fontId="3" fillId="8" borderId="55" xfId="0" applyFont="1" applyFill="1" applyBorder="1" applyAlignment="1">
      <alignment vertical="center"/>
    </xf>
    <xf numFmtId="0" fontId="3" fillId="7" borderId="25" xfId="0" applyFont="1" applyFill="1" applyBorder="1" applyAlignment="1">
      <alignment vertical="center"/>
    </xf>
    <xf numFmtId="49" fontId="20" fillId="0" borderId="24" xfId="0" applyNumberFormat="1" applyFont="1" applyBorder="1" applyAlignment="1">
      <alignment vertical="center"/>
    </xf>
    <xf numFmtId="0" fontId="20" fillId="0" borderId="25" xfId="0" applyFont="1" applyBorder="1" applyAlignment="1">
      <alignment vertical="center"/>
    </xf>
    <xf numFmtId="49" fontId="20" fillId="0" borderId="26" xfId="0" applyNumberFormat="1" applyFont="1" applyBorder="1" applyAlignment="1">
      <alignment horizontal="right" vertical="center"/>
    </xf>
    <xf numFmtId="0" fontId="20" fillId="0" borderId="21" xfId="0" applyFont="1" applyBorder="1" applyAlignment="1">
      <alignment vertical="center" wrapText="1"/>
    </xf>
    <xf numFmtId="0" fontId="20" fillId="0" borderId="21" xfId="0" applyFont="1" applyBorder="1" applyAlignment="1">
      <alignment horizontal="center" vertical="center" wrapText="1"/>
    </xf>
    <xf numFmtId="0" fontId="47" fillId="0" borderId="59" xfId="0" applyFont="1" applyBorder="1" applyAlignment="1">
      <alignment horizontal="right" vertical="top" wrapText="1"/>
    </xf>
    <xf numFmtId="0" fontId="11" fillId="0" borderId="28" xfId="0" applyFont="1" applyBorder="1" applyAlignment="1">
      <alignment vertical="top"/>
    </xf>
    <xf numFmtId="0" fontId="11" fillId="0" borderId="13" xfId="0" applyFont="1" applyBorder="1" applyAlignment="1">
      <alignment vertical="top"/>
    </xf>
    <xf numFmtId="0" fontId="2" fillId="0" borderId="28" xfId="0" applyFont="1" applyBorder="1" applyAlignment="1">
      <alignment vertical="center"/>
    </xf>
    <xf numFmtId="0" fontId="2" fillId="0" borderId="13" xfId="0" applyFont="1" applyBorder="1" applyAlignment="1">
      <alignment vertical="center"/>
    </xf>
    <xf numFmtId="2" fontId="1" fillId="0" borderId="5" xfId="0" applyNumberFormat="1" applyFont="1" applyBorder="1" applyAlignment="1" applyProtection="1">
      <alignment horizontal="center" vertical="center"/>
      <protection locked="0"/>
    </xf>
    <xf numFmtId="165" fontId="9" fillId="0" borderId="34" xfId="2" applyNumberFormat="1" applyFont="1" applyBorder="1" applyAlignment="1" applyProtection="1">
      <alignment horizontal="right" vertical="center"/>
      <protection locked="0"/>
    </xf>
    <xf numFmtId="0" fontId="1" fillId="11" borderId="0" xfId="0" applyFont="1" applyFill="1" applyAlignment="1" applyProtection="1">
      <alignment vertical="center"/>
      <protection locked="0"/>
    </xf>
    <xf numFmtId="0" fontId="10" fillId="11" borderId="31" xfId="0" applyFont="1" applyFill="1" applyBorder="1" applyAlignment="1" applyProtection="1">
      <alignment vertical="center"/>
      <protection locked="0"/>
    </xf>
    <xf numFmtId="0" fontId="10" fillId="11" borderId="7" xfId="0" applyFont="1" applyFill="1" applyBorder="1" applyAlignment="1" applyProtection="1">
      <alignment horizontal="center" vertical="center"/>
      <protection locked="0"/>
    </xf>
    <xf numFmtId="0" fontId="10" fillId="11" borderId="7" xfId="0" applyFont="1" applyFill="1" applyBorder="1" applyAlignment="1" applyProtection="1">
      <alignment vertical="center"/>
      <protection locked="0"/>
    </xf>
    <xf numFmtId="0" fontId="10" fillId="11" borderId="7" xfId="0" applyFont="1" applyFill="1" applyBorder="1" applyAlignment="1" applyProtection="1">
      <alignment horizontal="left" vertical="center"/>
      <protection locked="0"/>
    </xf>
    <xf numFmtId="165" fontId="10" fillId="11" borderId="32" xfId="0" applyNumberFormat="1" applyFont="1" applyFill="1" applyBorder="1" applyAlignment="1" applyProtection="1">
      <alignment horizontal="center" vertical="center"/>
      <protection locked="0"/>
    </xf>
    <xf numFmtId="0" fontId="3" fillId="9" borderId="54" xfId="0" applyFont="1" applyFill="1" applyBorder="1" applyAlignment="1">
      <alignment horizontal="center" vertical="center"/>
    </xf>
    <xf numFmtId="0" fontId="3" fillId="9" borderId="26" xfId="0" applyFont="1" applyFill="1" applyBorder="1" applyAlignment="1">
      <alignment horizontal="center" vertical="center"/>
    </xf>
    <xf numFmtId="0" fontId="2" fillId="0" borderId="10" xfId="0" applyFont="1" applyBorder="1" applyAlignment="1">
      <alignment horizontal="left" vertical="center"/>
    </xf>
    <xf numFmtId="0" fontId="2" fillId="0" borderId="2" xfId="0" applyFont="1" applyBorder="1" applyAlignment="1">
      <alignment horizontal="left" vertical="center"/>
    </xf>
    <xf numFmtId="49" fontId="12" fillId="0" borderId="13" xfId="0" applyNumberFormat="1" applyFont="1" applyBorder="1" applyAlignment="1" applyProtection="1">
      <alignment horizontal="left" vertical="center"/>
      <protection locked="0"/>
    </xf>
    <xf numFmtId="49" fontId="12" fillId="0" borderId="3" xfId="0" applyNumberFormat="1" applyFont="1" applyBorder="1" applyAlignment="1" applyProtection="1">
      <alignment horizontal="left" vertical="center"/>
      <protection locked="0"/>
    </xf>
    <xf numFmtId="166" fontId="10" fillId="0" borderId="8" xfId="0" applyNumberFormat="1" applyFont="1" applyBorder="1" applyAlignment="1">
      <alignment horizontal="left" vertical="center"/>
    </xf>
    <xf numFmtId="166" fontId="10" fillId="0" borderId="11" xfId="0" applyNumberFormat="1" applyFont="1" applyBorder="1" applyAlignment="1">
      <alignment horizontal="left" vertical="center"/>
    </xf>
    <xf numFmtId="166" fontId="10" fillId="0" borderId="9" xfId="0" applyNumberFormat="1" applyFont="1" applyBorder="1" applyAlignment="1">
      <alignment horizontal="left" vertical="center"/>
    </xf>
    <xf numFmtId="0" fontId="2" fillId="0" borderId="35" xfId="0" applyFont="1" applyBorder="1" applyAlignment="1">
      <alignment horizontal="left" vertical="center"/>
    </xf>
    <xf numFmtId="0" fontId="2" fillId="0" borderId="0" xfId="0" applyFont="1" applyAlignment="1">
      <alignment horizontal="left" vertical="center"/>
    </xf>
    <xf numFmtId="49" fontId="44" fillId="0" borderId="0" xfId="0" applyNumberFormat="1" applyFont="1" applyAlignment="1" applyProtection="1">
      <alignment horizontal="left" vertical="center"/>
      <protection locked="0"/>
    </xf>
    <xf numFmtId="49" fontId="44" fillId="0" borderId="39" xfId="0" applyNumberFormat="1" applyFont="1" applyBorder="1" applyAlignment="1" applyProtection="1">
      <alignment horizontal="left" vertical="center"/>
      <protection locked="0"/>
    </xf>
    <xf numFmtId="49" fontId="42" fillId="0" borderId="13" xfId="0" applyNumberFormat="1" applyFont="1" applyBorder="1" applyAlignment="1" applyProtection="1">
      <alignment horizontal="left" vertical="top"/>
      <protection locked="0"/>
    </xf>
    <xf numFmtId="0" fontId="46" fillId="0" borderId="58" xfId="0" applyFont="1" applyBorder="1" applyAlignment="1">
      <alignment horizontal="left" vertical="top" wrapText="1"/>
    </xf>
    <xf numFmtId="0" fontId="46" fillId="0" borderId="21" xfId="0" applyFont="1" applyBorder="1" applyAlignment="1">
      <alignment horizontal="left" vertical="top" wrapText="1"/>
    </xf>
    <xf numFmtId="164" fontId="5" fillId="2" borderId="25" xfId="0" applyNumberFormat="1" applyFont="1" applyFill="1" applyBorder="1" applyAlignment="1">
      <alignment horizontal="right" vertical="center"/>
    </xf>
    <xf numFmtId="164" fontId="5" fillId="2" borderId="26" xfId="0" applyNumberFormat="1" applyFont="1" applyFill="1" applyBorder="1" applyAlignment="1">
      <alignment horizontal="right" vertical="center"/>
    </xf>
    <xf numFmtId="0" fontId="13" fillId="4" borderId="12" xfId="0" applyFont="1" applyFill="1" applyBorder="1" applyAlignment="1">
      <alignment horizontal="center" vertical="center" wrapText="1"/>
    </xf>
    <xf numFmtId="0" fontId="13" fillId="4" borderId="23" xfId="0" applyFont="1" applyFill="1" applyBorder="1" applyAlignment="1">
      <alignment horizontal="center" vertical="center" wrapText="1"/>
    </xf>
    <xf numFmtId="0" fontId="13" fillId="4" borderId="1" xfId="0" applyFont="1" applyFill="1" applyBorder="1" applyAlignment="1">
      <alignment horizontal="center" vertical="center" wrapText="1"/>
    </xf>
    <xf numFmtId="0" fontId="13" fillId="4" borderId="19" xfId="0" applyFont="1" applyFill="1" applyBorder="1" applyAlignment="1">
      <alignment horizontal="center" vertical="center" wrapText="1"/>
    </xf>
    <xf numFmtId="0" fontId="2" fillId="0" borderId="28" xfId="0" applyFont="1" applyBorder="1" applyAlignment="1">
      <alignment horizontal="left" vertical="center"/>
    </xf>
    <xf numFmtId="0" fontId="2" fillId="0" borderId="13" xfId="0" applyFont="1" applyBorder="1" applyAlignment="1">
      <alignment horizontal="left" vertical="center"/>
    </xf>
    <xf numFmtId="0" fontId="10" fillId="0" borderId="13" xfId="0" applyFont="1" applyBorder="1" applyAlignment="1" applyProtection="1">
      <alignment horizontal="left" vertical="center" wrapText="1"/>
      <protection locked="0"/>
    </xf>
    <xf numFmtId="0" fontId="10" fillId="0" borderId="3" xfId="0" applyFont="1" applyBorder="1" applyAlignment="1" applyProtection="1">
      <alignment horizontal="left" vertical="center" wrapText="1"/>
      <protection locked="0"/>
    </xf>
    <xf numFmtId="0" fontId="2" fillId="0" borderId="27" xfId="0" applyFont="1" applyBorder="1" applyAlignment="1">
      <alignment horizontal="left" vertical="center"/>
    </xf>
    <xf numFmtId="0" fontId="2" fillId="0" borderId="11" xfId="0" applyFont="1" applyBorder="1" applyAlignment="1">
      <alignment horizontal="left" vertical="center"/>
    </xf>
    <xf numFmtId="0" fontId="13" fillId="4" borderId="45" xfId="0" applyFont="1" applyFill="1" applyBorder="1" applyAlignment="1">
      <alignment horizontal="center" vertical="center" wrapText="1"/>
    </xf>
    <xf numFmtId="0" fontId="13" fillId="4" borderId="46" xfId="0" applyFont="1" applyFill="1" applyBorder="1" applyAlignment="1">
      <alignment horizontal="center" vertical="center" wrapText="1"/>
    </xf>
    <xf numFmtId="0" fontId="13" fillId="4" borderId="1" xfId="0" applyFont="1" applyFill="1" applyBorder="1" applyAlignment="1">
      <alignment horizontal="center" vertical="center"/>
    </xf>
    <xf numFmtId="0" fontId="13" fillId="4" borderId="19" xfId="0" applyFont="1" applyFill="1" applyBorder="1" applyAlignment="1">
      <alignment horizontal="center" vertical="center"/>
    </xf>
    <xf numFmtId="49" fontId="37" fillId="4" borderId="42" xfId="0" applyNumberFormat="1" applyFont="1" applyFill="1" applyBorder="1" applyAlignment="1">
      <alignment horizontal="left" vertical="center"/>
    </xf>
    <xf numFmtId="0" fontId="37" fillId="4" borderId="43" xfId="0" applyFont="1" applyFill="1" applyBorder="1" applyAlignment="1">
      <alignment horizontal="left" vertical="center"/>
    </xf>
    <xf numFmtId="0" fontId="2" fillId="0" borderId="12" xfId="0" applyFont="1" applyBorder="1" applyAlignment="1">
      <alignment horizontal="left" vertical="center"/>
    </xf>
    <xf numFmtId="0" fontId="2" fillId="0" borderId="20" xfId="0" applyFont="1" applyBorder="1" applyAlignment="1">
      <alignment horizontal="left" vertical="center"/>
    </xf>
    <xf numFmtId="0" fontId="2" fillId="0" borderId="21" xfId="0" applyFont="1" applyBorder="1" applyAlignment="1">
      <alignment horizontal="left" vertical="center"/>
    </xf>
    <xf numFmtId="0" fontId="2" fillId="0" borderId="8" xfId="0" applyFont="1" applyBorder="1" applyAlignment="1">
      <alignment horizontal="left" vertical="center"/>
    </xf>
    <xf numFmtId="0" fontId="5" fillId="0" borderId="27" xfId="0" applyFont="1" applyBorder="1" applyAlignment="1">
      <alignment horizontal="left" vertical="top"/>
    </xf>
    <xf numFmtId="0" fontId="5" fillId="0" borderId="11" xfId="0" applyFont="1" applyBorder="1" applyAlignment="1">
      <alignment horizontal="left" vertical="top"/>
    </xf>
    <xf numFmtId="0" fontId="5" fillId="2" borderId="16" xfId="0" applyFont="1" applyFill="1" applyBorder="1" applyAlignment="1">
      <alignment horizontal="center" vertical="center" wrapText="1"/>
    </xf>
    <xf numFmtId="0" fontId="5" fillId="2" borderId="17" xfId="0" applyFont="1" applyFill="1" applyBorder="1" applyAlignment="1">
      <alignment horizontal="center" vertical="center" wrapText="1"/>
    </xf>
  </cellXfs>
  <cellStyles count="3">
    <cellStyle name="Normální" xfId="0" builtinId="0"/>
    <cellStyle name="Normální 2" xfId="1" xr:uid="{00000000-0005-0000-0000-000001000000}"/>
    <cellStyle name="Normální 3" xfId="2" xr:uid="{00000000-0005-0000-0000-000002000000}"/>
  </cellStyles>
  <dxfs count="924">
    <dxf>
      <fill>
        <patternFill>
          <bgColor rgb="FFFF0000"/>
        </patternFill>
      </fill>
    </dxf>
    <dxf>
      <font>
        <b/>
        <i val="0"/>
        <color rgb="FFFF0000"/>
      </font>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ont>
        <b/>
        <i val="0"/>
        <color rgb="FFFF0000"/>
      </font>
      <fill>
        <patternFill>
          <bgColor rgb="FFFFFFCC"/>
        </patternFill>
      </fill>
    </dxf>
    <dxf>
      <fill>
        <patternFill>
          <bgColor rgb="FFFF0000"/>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s>
  <tableStyles count="0" defaultTableStyle="TableStyleMedium2" defaultPivotStyle="PivotStyleLight16"/>
  <colors>
    <mruColors>
      <color rgb="FFFFFFCC"/>
      <color rgb="FFDF572D"/>
      <color rgb="FFFF7C80"/>
      <color rgb="FFFFF8E5"/>
      <color rgb="FFCCFFCC"/>
      <color rgb="FFFFFDF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0]!A_polozka" textlink="">
      <xdr:nvSpPr>
        <xdr:cNvPr id="4" name="TextovéPole 3">
          <a:extLst>
            <a:ext uri="{FF2B5EF4-FFF2-40B4-BE49-F238E27FC236}">
              <a16:creationId xmlns:a16="http://schemas.microsoft.com/office/drawing/2014/main" id="{00000000-0008-0000-0000-000004000000}"/>
            </a:ext>
          </a:extLst>
        </xdr:cNvPr>
        <xdr:cNvSpPr txBox="1"/>
      </xdr:nvSpPr>
      <xdr:spPr>
        <a:xfrm>
          <a:off x="9155206" y="1199029"/>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položku</a:t>
          </a:r>
        </a:p>
      </xdr:txBody>
    </xdr:sp>
    <xdr:clientData/>
  </xdr:twoCellAnchor>
  <xdr:twoCellAnchor>
    <xdr:from>
      <xdr:col>10</xdr:col>
      <xdr:colOff>33616</xdr:colOff>
      <xdr:row>2</xdr:row>
      <xdr:rowOff>56030</xdr:rowOff>
    </xdr:from>
    <xdr:to>
      <xdr:col>11</xdr:col>
      <xdr:colOff>1243853</xdr:colOff>
      <xdr:row>2</xdr:row>
      <xdr:rowOff>519997</xdr:rowOff>
    </xdr:to>
    <xdr:sp macro="[0]!B_soucetdil" textlink="">
      <xdr:nvSpPr>
        <xdr:cNvPr id="5" name="TextovéPole 4">
          <a:extLst>
            <a:ext uri="{FF2B5EF4-FFF2-40B4-BE49-F238E27FC236}">
              <a16:creationId xmlns:a16="http://schemas.microsoft.com/office/drawing/2014/main" id="{00000000-0008-0000-0000-000005000000}"/>
            </a:ext>
          </a:extLst>
        </xdr:cNvPr>
        <xdr:cNvSpPr txBox="1"/>
      </xdr:nvSpPr>
      <xdr:spPr>
        <a:xfrm>
          <a:off x="10555940" y="1176618"/>
          <a:ext cx="2073089"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0]!Vložit_Díl" textlink="">
      <xdr:nvSpPr>
        <xdr:cNvPr id="6" name="TextovéPole 5">
          <a:extLst>
            <a:ext uri="{FF2B5EF4-FFF2-40B4-BE49-F238E27FC236}">
              <a16:creationId xmlns:a16="http://schemas.microsoft.com/office/drawing/2014/main" id="{00000000-0008-0000-0000-000006000000}"/>
            </a:ext>
          </a:extLst>
        </xdr:cNvPr>
        <xdr:cNvSpPr txBox="1"/>
      </xdr:nvSpPr>
      <xdr:spPr>
        <a:xfrm>
          <a:off x="9883588" y="1199029"/>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pageSetUpPr fitToPage="1"/>
  </sheetPr>
  <dimension ref="A1:O314"/>
  <sheetViews>
    <sheetView showGridLines="0" tabSelected="1" topLeftCell="B1" zoomScale="85" zoomScaleNormal="85" zoomScaleSheetLayoutView="85" workbookViewId="0">
      <selection activeCell="P20" sqref="P20"/>
    </sheetView>
  </sheetViews>
  <sheetFormatPr defaultColWidth="9.140625" defaultRowHeight="11.25" x14ac:dyDescent="0.2"/>
  <cols>
    <col min="1" max="1" width="4.140625" style="7" hidden="1" customWidth="1"/>
    <col min="2" max="2" width="8.5703125" style="7" customWidth="1"/>
    <col min="3" max="3" width="10.5703125" style="7" customWidth="1"/>
    <col min="4" max="4" width="10" style="7" customWidth="1"/>
    <col min="5" max="5" width="11.42578125" style="7" customWidth="1"/>
    <col min="6" max="6" width="74.140625" style="7" customWidth="1"/>
    <col min="7" max="7" width="9" style="8" customWidth="1"/>
    <col min="8" max="8" width="13" style="8" customWidth="1"/>
    <col min="9" max="9" width="10.85546875" style="8" customWidth="1"/>
    <col min="10" max="10" width="10.140625" style="8" customWidth="1"/>
    <col min="11" max="11" width="12.85546875" style="8" customWidth="1"/>
    <col min="12" max="12" width="19" style="8" customWidth="1"/>
    <col min="13" max="14" width="28.28515625" style="7" customWidth="1"/>
    <col min="15" max="15" width="9.140625" style="7" customWidth="1"/>
    <col min="16" max="16384" width="9.140625" style="7"/>
  </cols>
  <sheetData>
    <row r="1" spans="1:15" s="1" customFormat="1" ht="30.75" customHeight="1" thickTop="1" thickBot="1" x14ac:dyDescent="0.3">
      <c r="B1" s="114" t="s">
        <v>100</v>
      </c>
      <c r="C1" s="115"/>
      <c r="D1" s="85"/>
      <c r="E1" s="85"/>
      <c r="F1" s="86" t="s">
        <v>33</v>
      </c>
      <c r="G1" s="85"/>
      <c r="H1" s="87"/>
      <c r="I1" s="82"/>
      <c r="J1" s="83"/>
      <c r="K1" s="83"/>
      <c r="L1" s="84" t="str">
        <f>D3</f>
        <v>SO 2301</v>
      </c>
      <c r="M1" s="66"/>
    </row>
    <row r="2" spans="1:15" s="1" customFormat="1" ht="57" customHeight="1" thickTop="1" thickBot="1" x14ac:dyDescent="0.3">
      <c r="B2" s="138" t="s">
        <v>10</v>
      </c>
      <c r="C2" s="139"/>
      <c r="D2" s="25"/>
      <c r="E2" s="26"/>
      <c r="F2" s="30" t="s">
        <v>107</v>
      </c>
      <c r="G2" s="67"/>
      <c r="H2" s="68"/>
      <c r="I2" s="140" t="s">
        <v>27</v>
      </c>
      <c r="J2" s="141"/>
      <c r="K2" s="116">
        <f>SUMIFS(L:L,B:B,"SOUČET")</f>
        <v>0</v>
      </c>
      <c r="L2" s="117"/>
    </row>
    <row r="3" spans="1:15" s="1" customFormat="1" ht="42.75" customHeight="1" thickTop="1" thickBot="1" x14ac:dyDescent="0.3">
      <c r="B3" s="88" t="s">
        <v>32</v>
      </c>
      <c r="C3" s="89"/>
      <c r="D3" s="113" t="s">
        <v>108</v>
      </c>
      <c r="E3" s="113"/>
      <c r="F3" s="31" t="s">
        <v>109</v>
      </c>
      <c r="G3" s="69"/>
      <c r="H3" s="70"/>
      <c r="I3" s="80"/>
      <c r="J3" s="81"/>
      <c r="K3" s="100"/>
      <c r="L3" s="101"/>
    </row>
    <row r="4" spans="1:15" s="1" customFormat="1" ht="18" customHeight="1" thickTop="1" x14ac:dyDescent="0.25">
      <c r="B4" s="122" t="s">
        <v>19</v>
      </c>
      <c r="C4" s="123"/>
      <c r="D4" s="103"/>
      <c r="E4" s="47" t="s">
        <v>41</v>
      </c>
      <c r="F4" s="71" t="str">
        <f>IF(E4="D.2.1.9"," Kabelovody, kolektory",IF(E4="D.2.1.10"," Protihlukové objekty",LOOKUP(E4,'Kategorie monitoringu'!A1:A35,'Kategorie monitoringu'!B1:B35)))</f>
        <v xml:space="preserve"> Přejezdy a přechody</v>
      </c>
      <c r="G4" s="23"/>
      <c r="H4" s="24"/>
      <c r="I4" s="135" t="s">
        <v>29</v>
      </c>
      <c r="J4" s="136"/>
      <c r="K4" s="45">
        <v>822</v>
      </c>
      <c r="L4" s="46">
        <v>2</v>
      </c>
    </row>
    <row r="5" spans="1:15" s="1" customFormat="1" ht="18" customHeight="1" x14ac:dyDescent="0.25">
      <c r="B5" s="90" t="s">
        <v>28</v>
      </c>
      <c r="C5" s="91"/>
      <c r="D5" s="91"/>
      <c r="E5" s="47" t="s">
        <v>106</v>
      </c>
      <c r="F5" s="124" t="str">
        <f>IF((E5="Stádium 2"),"  Dokumentace pro územní řízení - DUR",(IF((E5="Stádium 3"),"  Projektová dokumentace (DOS/DSP)","")))</f>
        <v xml:space="preserve">  Projektová dokumentace (DOS/DSP)</v>
      </c>
      <c r="G5" s="124"/>
      <c r="H5" s="125"/>
      <c r="I5" s="102" t="s">
        <v>22</v>
      </c>
      <c r="J5" s="103"/>
      <c r="K5" s="44" t="s">
        <v>401</v>
      </c>
      <c r="L5" s="27"/>
    </row>
    <row r="6" spans="1:15" s="1" customFormat="1" ht="18" customHeight="1" x14ac:dyDescent="0.2">
      <c r="B6" s="90" t="s">
        <v>18</v>
      </c>
      <c r="C6" s="91"/>
      <c r="D6" s="91"/>
      <c r="E6" s="44" t="s">
        <v>110</v>
      </c>
      <c r="F6" s="104"/>
      <c r="G6" s="104"/>
      <c r="H6" s="105"/>
      <c r="I6" s="102" t="s">
        <v>23</v>
      </c>
      <c r="J6" s="103"/>
      <c r="K6" s="44" t="s">
        <v>402</v>
      </c>
      <c r="L6" s="27"/>
      <c r="O6" s="72"/>
    </row>
    <row r="7" spans="1:15" s="1" customFormat="1" ht="18" customHeight="1" x14ac:dyDescent="0.2">
      <c r="B7" s="126" t="s">
        <v>24</v>
      </c>
      <c r="C7" s="127"/>
      <c r="D7" s="127"/>
      <c r="E7" s="48" t="s">
        <v>400</v>
      </c>
      <c r="F7" s="106" t="s">
        <v>17</v>
      </c>
      <c r="G7" s="107"/>
      <c r="H7" s="108"/>
      <c r="I7" s="134" t="s">
        <v>26</v>
      </c>
      <c r="J7" s="123"/>
      <c r="K7" s="43">
        <v>2022</v>
      </c>
      <c r="L7" s="27"/>
      <c r="O7" s="73"/>
    </row>
    <row r="8" spans="1:15" s="1" customFormat="1" ht="19.5" customHeight="1" thickBot="1" x14ac:dyDescent="0.3">
      <c r="B8" s="109" t="s">
        <v>25</v>
      </c>
      <c r="C8" s="110"/>
      <c r="D8" s="110"/>
      <c r="E8" s="49" t="s">
        <v>111</v>
      </c>
      <c r="F8" s="32" t="s">
        <v>112</v>
      </c>
      <c r="G8" s="111" t="s">
        <v>113</v>
      </c>
      <c r="H8" s="112"/>
      <c r="I8" s="137" t="s">
        <v>16</v>
      </c>
      <c r="J8" s="127"/>
      <c r="K8" s="42" t="s">
        <v>114</v>
      </c>
      <c r="L8" s="28"/>
    </row>
    <row r="9" spans="1:15" s="1" customFormat="1" ht="9.75" customHeight="1" x14ac:dyDescent="0.25">
      <c r="B9" s="132" t="str">
        <f>F2</f>
        <v>Doplnění závor na přejezdu P7806 v km 1,349 trati Opava východ - Hradec nad Moravicí</v>
      </c>
      <c r="C9" s="133"/>
      <c r="D9" s="133"/>
      <c r="E9" s="133"/>
      <c r="F9" s="133"/>
      <c r="G9" s="133"/>
      <c r="H9" s="133"/>
      <c r="I9" s="133"/>
      <c r="J9" s="133"/>
      <c r="K9" s="76" t="str">
        <f>$I$5</f>
        <v>ISPROFIN:</v>
      </c>
      <c r="L9" s="77" t="str">
        <f>K5</f>
        <v>3273514800</v>
      </c>
    </row>
    <row r="10" spans="1:15" s="1" customFormat="1" ht="15" customHeight="1" x14ac:dyDescent="0.25">
      <c r="B10" s="128" t="s">
        <v>11</v>
      </c>
      <c r="C10" s="120" t="s">
        <v>0</v>
      </c>
      <c r="D10" s="120" t="s">
        <v>1</v>
      </c>
      <c r="E10" s="120" t="s">
        <v>12</v>
      </c>
      <c r="F10" s="130" t="s">
        <v>30</v>
      </c>
      <c r="G10" s="130" t="s">
        <v>2</v>
      </c>
      <c r="H10" s="130" t="s">
        <v>3</v>
      </c>
      <c r="I10" s="120" t="s">
        <v>13</v>
      </c>
      <c r="J10" s="120" t="s">
        <v>14</v>
      </c>
      <c r="K10" s="118" t="s">
        <v>4</v>
      </c>
      <c r="L10" s="119"/>
    </row>
    <row r="11" spans="1:15" s="1" customFormat="1" ht="15" customHeight="1" x14ac:dyDescent="0.25">
      <c r="B11" s="128"/>
      <c r="C11" s="120"/>
      <c r="D11" s="120"/>
      <c r="E11" s="120"/>
      <c r="F11" s="130"/>
      <c r="G11" s="130"/>
      <c r="H11" s="130"/>
      <c r="I11" s="120"/>
      <c r="J11" s="120"/>
      <c r="K11" s="118"/>
      <c r="L11" s="119"/>
    </row>
    <row r="12" spans="1:15" s="1" customFormat="1" ht="12.75" customHeight="1" thickBot="1" x14ac:dyDescent="0.3">
      <c r="B12" s="129"/>
      <c r="C12" s="121"/>
      <c r="D12" s="121"/>
      <c r="E12" s="121"/>
      <c r="F12" s="131"/>
      <c r="G12" s="131"/>
      <c r="H12" s="131"/>
      <c r="I12" s="121"/>
      <c r="J12" s="121"/>
      <c r="K12" s="78" t="s">
        <v>15</v>
      </c>
      <c r="L12" s="79" t="s">
        <v>5</v>
      </c>
    </row>
    <row r="13" spans="1:15" s="1" customFormat="1" ht="15" customHeight="1" thickBot="1" x14ac:dyDescent="0.3">
      <c r="A13" s="74" t="s">
        <v>31</v>
      </c>
      <c r="B13" s="50" t="s">
        <v>20</v>
      </c>
      <c r="C13" s="51">
        <v>0</v>
      </c>
      <c r="D13" s="52"/>
      <c r="E13" s="52"/>
      <c r="F13" s="53" t="s">
        <v>115</v>
      </c>
      <c r="G13" s="51"/>
      <c r="H13" s="51"/>
      <c r="I13" s="51"/>
      <c r="J13" s="51"/>
      <c r="K13" s="51"/>
      <c r="L13" s="54"/>
    </row>
    <row r="14" spans="1:15" s="1" customFormat="1" ht="13.5" customHeight="1" thickBot="1" x14ac:dyDescent="0.3">
      <c r="A14" s="1" t="s">
        <v>7</v>
      </c>
      <c r="B14" s="75">
        <f>1+MAX($B$13:B13)</f>
        <v>1</v>
      </c>
      <c r="C14" s="33" t="s">
        <v>116</v>
      </c>
      <c r="D14" s="41"/>
      <c r="E14" s="34" t="s">
        <v>117</v>
      </c>
      <c r="F14" s="36" t="s">
        <v>118</v>
      </c>
      <c r="G14" s="34" t="s">
        <v>119</v>
      </c>
      <c r="H14" s="39">
        <v>1</v>
      </c>
      <c r="I14" s="34">
        <v>0</v>
      </c>
      <c r="J14" s="65" t="str">
        <f>IF(I14=0,"",I14*H14)</f>
        <v/>
      </c>
      <c r="K14" s="40"/>
      <c r="L14" s="60">
        <f>ROUND((ROUND(H14,3))*(ROUND(K14,2)),2)</f>
        <v>0</v>
      </c>
    </row>
    <row r="15" spans="1:15" s="1" customFormat="1" ht="12.75" customHeight="1" x14ac:dyDescent="0.25">
      <c r="A15" s="1" t="s">
        <v>6</v>
      </c>
      <c r="B15" s="11"/>
      <c r="F15" s="37"/>
      <c r="G15" s="5"/>
      <c r="H15" s="5"/>
      <c r="I15" s="5"/>
      <c r="J15" s="5"/>
      <c r="K15" s="5"/>
      <c r="L15" s="12"/>
    </row>
    <row r="16" spans="1:15" s="1" customFormat="1" ht="12.75" customHeight="1" x14ac:dyDescent="0.25">
      <c r="A16" s="1" t="s">
        <v>8</v>
      </c>
      <c r="B16" s="11"/>
      <c r="F16" s="35" t="s">
        <v>120</v>
      </c>
      <c r="G16" s="5"/>
      <c r="H16" s="5"/>
      <c r="I16" s="5"/>
      <c r="J16" s="5"/>
      <c r="K16" s="5"/>
      <c r="L16" s="12"/>
    </row>
    <row r="17" spans="1:12" s="1" customFormat="1" ht="12.75" customHeight="1" thickBot="1" x14ac:dyDescent="0.3">
      <c r="A17" s="1" t="s">
        <v>9</v>
      </c>
      <c r="B17" s="55"/>
      <c r="C17" s="56"/>
      <c r="D17" s="56"/>
      <c r="E17" s="56"/>
      <c r="F17" s="57" t="s">
        <v>121</v>
      </c>
      <c r="G17" s="58"/>
      <c r="H17" s="58"/>
      <c r="I17" s="58"/>
      <c r="J17" s="58"/>
      <c r="K17" s="58"/>
      <c r="L17" s="59"/>
    </row>
    <row r="18" spans="1:12" s="1" customFormat="1" ht="13.5" customHeight="1" thickBot="1" x14ac:dyDescent="0.3">
      <c r="A18" s="1" t="s">
        <v>7</v>
      </c>
      <c r="B18" s="75">
        <f>1+MAX($B$13:B17)</f>
        <v>2</v>
      </c>
      <c r="C18" s="33" t="s">
        <v>122</v>
      </c>
      <c r="D18" s="41"/>
      <c r="E18" s="34" t="s">
        <v>117</v>
      </c>
      <c r="F18" s="36" t="s">
        <v>123</v>
      </c>
      <c r="G18" s="34" t="s">
        <v>119</v>
      </c>
      <c r="H18" s="39">
        <v>1</v>
      </c>
      <c r="I18" s="34">
        <v>0</v>
      </c>
      <c r="J18" s="92" t="str">
        <f>IF(I18=0,"",I18*H18)</f>
        <v/>
      </c>
      <c r="K18" s="40"/>
      <c r="L18" s="93">
        <f>ROUND((ROUND(H18,3))*(ROUND(K18,2)),2)</f>
        <v>0</v>
      </c>
    </row>
    <row r="19" spans="1:12" s="1" customFormat="1" ht="12.75" customHeight="1" x14ac:dyDescent="0.25">
      <c r="A19" s="1" t="s">
        <v>6</v>
      </c>
      <c r="B19" s="11"/>
      <c r="F19" s="37"/>
      <c r="G19" s="5"/>
      <c r="H19" s="5"/>
      <c r="I19" s="5"/>
      <c r="J19" s="5"/>
      <c r="K19" s="5"/>
      <c r="L19" s="12"/>
    </row>
    <row r="20" spans="1:12" s="1" customFormat="1" ht="12.75" customHeight="1" x14ac:dyDescent="0.25">
      <c r="A20" s="1" t="s">
        <v>8</v>
      </c>
      <c r="B20" s="11"/>
      <c r="F20" s="35" t="s">
        <v>124</v>
      </c>
      <c r="G20" s="5"/>
      <c r="H20" s="5"/>
      <c r="I20" s="5"/>
      <c r="J20" s="5"/>
      <c r="K20" s="5"/>
      <c r="L20" s="12"/>
    </row>
    <row r="21" spans="1:12" s="1" customFormat="1" ht="12.75" customHeight="1" thickBot="1" x14ac:dyDescent="0.3">
      <c r="A21" s="1" t="s">
        <v>9</v>
      </c>
      <c r="B21" s="13"/>
      <c r="C21" s="9"/>
      <c r="D21" s="9"/>
      <c r="E21" s="9"/>
      <c r="F21" s="38" t="s">
        <v>121</v>
      </c>
      <c r="G21" s="6"/>
      <c r="H21" s="6"/>
      <c r="I21" s="6"/>
      <c r="J21" s="6"/>
      <c r="K21" s="6"/>
      <c r="L21" s="14"/>
    </row>
    <row r="22" spans="1:12" s="1" customFormat="1" ht="23.25" thickBot="1" x14ac:dyDescent="0.3">
      <c r="A22" s="1" t="s">
        <v>7</v>
      </c>
      <c r="B22" s="75">
        <f>1+MAX($B$13:B21)</f>
        <v>3</v>
      </c>
      <c r="C22" s="33" t="s">
        <v>125</v>
      </c>
      <c r="D22" s="41">
        <v>900</v>
      </c>
      <c r="E22" s="34" t="s">
        <v>126</v>
      </c>
      <c r="F22" s="36" t="s">
        <v>127</v>
      </c>
      <c r="G22" s="34" t="s">
        <v>128</v>
      </c>
      <c r="H22" s="39">
        <v>474.435</v>
      </c>
      <c r="I22" s="34">
        <v>0</v>
      </c>
      <c r="J22" s="92" t="str">
        <f>IF(I22=0,"",I22*H22)</f>
        <v/>
      </c>
      <c r="K22" s="40"/>
      <c r="L22" s="93">
        <f>ROUND((ROUND(H22,3))*(ROUND(K22,2)),2)</f>
        <v>0</v>
      </c>
    </row>
    <row r="23" spans="1:12" s="1" customFormat="1" ht="12.75" customHeight="1" x14ac:dyDescent="0.25">
      <c r="A23" s="1" t="s">
        <v>6</v>
      </c>
      <c r="B23" s="11"/>
      <c r="F23" s="37" t="s">
        <v>129</v>
      </c>
      <c r="G23" s="5"/>
      <c r="H23" s="5"/>
      <c r="I23" s="5"/>
      <c r="J23" s="5"/>
      <c r="K23" s="5"/>
      <c r="L23" s="12"/>
    </row>
    <row r="24" spans="1:12" s="1" customFormat="1" ht="191.25" x14ac:dyDescent="0.25">
      <c r="A24" s="1" t="s">
        <v>8</v>
      </c>
      <c r="B24" s="11"/>
      <c r="F24" s="35" t="s">
        <v>130</v>
      </c>
      <c r="G24" s="5"/>
      <c r="H24" s="5"/>
      <c r="I24" s="5"/>
      <c r="J24" s="5"/>
      <c r="K24" s="5"/>
      <c r="L24" s="12"/>
    </row>
    <row r="25" spans="1:12" s="1" customFormat="1" ht="102" thickBot="1" x14ac:dyDescent="0.3">
      <c r="A25" s="1" t="s">
        <v>9</v>
      </c>
      <c r="B25" s="13"/>
      <c r="C25" s="9"/>
      <c r="D25" s="9"/>
      <c r="E25" s="9"/>
      <c r="F25" s="38" t="s">
        <v>131</v>
      </c>
      <c r="G25" s="6"/>
      <c r="H25" s="6"/>
      <c r="I25" s="6"/>
      <c r="J25" s="6"/>
      <c r="K25" s="6"/>
      <c r="L25" s="14"/>
    </row>
    <row r="26" spans="1:12" s="1" customFormat="1" ht="23.25" thickBot="1" x14ac:dyDescent="0.3">
      <c r="A26" s="1" t="s">
        <v>7</v>
      </c>
      <c r="B26" s="75">
        <f>1+MAX($B$13:B25)</f>
        <v>4</v>
      </c>
      <c r="C26" s="33" t="s">
        <v>132</v>
      </c>
      <c r="D26" s="41">
        <v>904</v>
      </c>
      <c r="E26" s="34" t="s">
        <v>126</v>
      </c>
      <c r="F26" s="36" t="s">
        <v>133</v>
      </c>
      <c r="G26" s="34" t="s">
        <v>128</v>
      </c>
      <c r="H26" s="39">
        <v>38.313000000000002</v>
      </c>
      <c r="I26" s="34">
        <v>0</v>
      </c>
      <c r="J26" s="92" t="str">
        <f>IF(I26=0,"",I26*H26)</f>
        <v/>
      </c>
      <c r="K26" s="40"/>
      <c r="L26" s="93">
        <f>ROUND((ROUND(H26,3))*(ROUND(K26,2)),2)</f>
        <v>0</v>
      </c>
    </row>
    <row r="27" spans="1:12" s="1" customFormat="1" ht="12.75" customHeight="1" x14ac:dyDescent="0.25">
      <c r="A27" s="1" t="s">
        <v>6</v>
      </c>
      <c r="B27" s="11"/>
      <c r="F27" s="37" t="s">
        <v>129</v>
      </c>
      <c r="G27" s="5"/>
      <c r="H27" s="5"/>
      <c r="I27" s="5"/>
      <c r="J27" s="5"/>
      <c r="K27" s="5"/>
      <c r="L27" s="12"/>
    </row>
    <row r="28" spans="1:12" s="1" customFormat="1" ht="33.75" x14ac:dyDescent="0.25">
      <c r="A28" s="1" t="s">
        <v>8</v>
      </c>
      <c r="B28" s="11"/>
      <c r="F28" s="35" t="s">
        <v>134</v>
      </c>
      <c r="G28" s="5"/>
      <c r="H28" s="5"/>
      <c r="I28" s="5"/>
      <c r="J28" s="5"/>
      <c r="K28" s="5"/>
      <c r="L28" s="12"/>
    </row>
    <row r="29" spans="1:12" s="1" customFormat="1" ht="102" thickBot="1" x14ac:dyDescent="0.3">
      <c r="A29" s="1" t="s">
        <v>9</v>
      </c>
      <c r="B29" s="13"/>
      <c r="C29" s="9"/>
      <c r="D29" s="9"/>
      <c r="E29" s="9"/>
      <c r="F29" s="38" t="s">
        <v>131</v>
      </c>
      <c r="G29" s="6"/>
      <c r="H29" s="6"/>
      <c r="I29" s="6"/>
      <c r="J29" s="6"/>
      <c r="K29" s="6"/>
      <c r="L29" s="14"/>
    </row>
    <row r="30" spans="1:12" s="1" customFormat="1" ht="23.25" thickBot="1" x14ac:dyDescent="0.3">
      <c r="A30" s="1" t="s">
        <v>7</v>
      </c>
      <c r="B30" s="75">
        <f>1+MAX($B$13:B29)</f>
        <v>5</v>
      </c>
      <c r="C30" s="33" t="s">
        <v>135</v>
      </c>
      <c r="D30" s="41">
        <v>905</v>
      </c>
      <c r="E30" s="34" t="s">
        <v>126</v>
      </c>
      <c r="F30" s="36" t="s">
        <v>136</v>
      </c>
      <c r="G30" s="34" t="s">
        <v>128</v>
      </c>
      <c r="H30" s="39">
        <v>65.206999999999994</v>
      </c>
      <c r="I30" s="34">
        <v>0</v>
      </c>
      <c r="J30" s="92" t="str">
        <f>IF(I30=0,"",I30*H30)</f>
        <v/>
      </c>
      <c r="K30" s="40"/>
      <c r="L30" s="93">
        <f>ROUND((ROUND(H30,3))*(ROUND(K30,2)),2)</f>
        <v>0</v>
      </c>
    </row>
    <row r="31" spans="1:12" s="1" customFormat="1" ht="12.75" customHeight="1" x14ac:dyDescent="0.25">
      <c r="A31" s="1" t="s">
        <v>6</v>
      </c>
      <c r="B31" s="11"/>
      <c r="F31" s="37" t="s">
        <v>129</v>
      </c>
      <c r="G31" s="5"/>
      <c r="H31" s="5"/>
      <c r="I31" s="5"/>
      <c r="J31" s="5"/>
      <c r="K31" s="5"/>
      <c r="L31" s="12"/>
    </row>
    <row r="32" spans="1:12" s="1" customFormat="1" ht="67.5" x14ac:dyDescent="0.25">
      <c r="A32" s="1" t="s">
        <v>8</v>
      </c>
      <c r="B32" s="11"/>
      <c r="F32" s="35" t="s">
        <v>137</v>
      </c>
      <c r="G32" s="5"/>
      <c r="H32" s="5"/>
      <c r="I32" s="5"/>
      <c r="J32" s="5"/>
      <c r="K32" s="5"/>
      <c r="L32" s="12"/>
    </row>
    <row r="33" spans="1:12" s="1" customFormat="1" ht="102" thickBot="1" x14ac:dyDescent="0.3">
      <c r="A33" s="1" t="s">
        <v>9</v>
      </c>
      <c r="B33" s="13"/>
      <c r="C33" s="9"/>
      <c r="D33" s="9"/>
      <c r="E33" s="9"/>
      <c r="F33" s="38" t="s">
        <v>131</v>
      </c>
      <c r="G33" s="6"/>
      <c r="H33" s="6"/>
      <c r="I33" s="6"/>
      <c r="J33" s="6"/>
      <c r="K33" s="6"/>
      <c r="L33" s="14"/>
    </row>
    <row r="34" spans="1:12" s="1" customFormat="1" ht="23.25" thickBot="1" x14ac:dyDescent="0.3">
      <c r="A34" s="1" t="s">
        <v>7</v>
      </c>
      <c r="B34" s="75">
        <f>1+MAX($B$13:B33)</f>
        <v>6</v>
      </c>
      <c r="C34" s="33" t="s">
        <v>138</v>
      </c>
      <c r="D34" s="41">
        <v>906</v>
      </c>
      <c r="E34" s="34" t="s">
        <v>126</v>
      </c>
      <c r="F34" s="36" t="s">
        <v>139</v>
      </c>
      <c r="G34" s="34" t="s">
        <v>128</v>
      </c>
      <c r="H34" s="39">
        <v>147.6</v>
      </c>
      <c r="I34" s="34">
        <v>0</v>
      </c>
      <c r="J34" s="92" t="str">
        <f>IF(I34=0,"",I34*H34)</f>
        <v/>
      </c>
      <c r="K34" s="40"/>
      <c r="L34" s="93">
        <f>ROUND((ROUND(H34,3))*(ROUND(K34,2)),2)</f>
        <v>0</v>
      </c>
    </row>
    <row r="35" spans="1:12" s="1" customFormat="1" ht="12.75" customHeight="1" x14ac:dyDescent="0.25">
      <c r="A35" s="1" t="s">
        <v>6</v>
      </c>
      <c r="B35" s="11"/>
      <c r="F35" s="37" t="s">
        <v>129</v>
      </c>
      <c r="G35" s="5"/>
      <c r="H35" s="5"/>
      <c r="I35" s="5"/>
      <c r="J35" s="5"/>
      <c r="K35" s="5"/>
      <c r="L35" s="12"/>
    </row>
    <row r="36" spans="1:12" s="1" customFormat="1" ht="33.75" x14ac:dyDescent="0.25">
      <c r="A36" s="1" t="s">
        <v>8</v>
      </c>
      <c r="B36" s="11"/>
      <c r="F36" s="35" t="s">
        <v>140</v>
      </c>
      <c r="G36" s="5"/>
      <c r="H36" s="5"/>
      <c r="I36" s="5"/>
      <c r="J36" s="5"/>
      <c r="K36" s="5"/>
      <c r="L36" s="12"/>
    </row>
    <row r="37" spans="1:12" s="1" customFormat="1" ht="102" thickBot="1" x14ac:dyDescent="0.3">
      <c r="A37" s="1" t="s">
        <v>9</v>
      </c>
      <c r="B37" s="13"/>
      <c r="C37" s="9"/>
      <c r="D37" s="9"/>
      <c r="E37" s="9"/>
      <c r="F37" s="38" t="s">
        <v>131</v>
      </c>
      <c r="G37" s="6"/>
      <c r="H37" s="6"/>
      <c r="I37" s="6"/>
      <c r="J37" s="6"/>
      <c r="K37" s="6"/>
      <c r="L37" s="14"/>
    </row>
    <row r="38" spans="1:12" s="1" customFormat="1" ht="23.25" thickBot="1" x14ac:dyDescent="0.3">
      <c r="A38" s="1" t="s">
        <v>7</v>
      </c>
      <c r="B38" s="75">
        <f>1+MAX($B$13:B37)</f>
        <v>7</v>
      </c>
      <c r="C38" s="33" t="s">
        <v>141</v>
      </c>
      <c r="D38" s="41">
        <v>915</v>
      </c>
      <c r="E38" s="34" t="s">
        <v>126</v>
      </c>
      <c r="F38" s="36" t="s">
        <v>142</v>
      </c>
      <c r="G38" s="34" t="s">
        <v>128</v>
      </c>
      <c r="H38" s="39">
        <v>1.0999999999999999E-2</v>
      </c>
      <c r="I38" s="34">
        <v>0</v>
      </c>
      <c r="J38" s="92" t="str">
        <f>IF(I38=0,"",I38*H38)</f>
        <v/>
      </c>
      <c r="K38" s="40"/>
      <c r="L38" s="93">
        <f>ROUND((ROUND(H38,3))*(ROUND(K38,2)),2)</f>
        <v>0</v>
      </c>
    </row>
    <row r="39" spans="1:12" s="1" customFormat="1" ht="12.75" customHeight="1" x14ac:dyDescent="0.25">
      <c r="A39" s="1" t="s">
        <v>6</v>
      </c>
      <c r="B39" s="11"/>
      <c r="F39" s="37" t="s">
        <v>129</v>
      </c>
      <c r="G39" s="5"/>
      <c r="H39" s="5"/>
      <c r="I39" s="5"/>
      <c r="J39" s="5"/>
      <c r="K39" s="5"/>
      <c r="L39" s="12"/>
    </row>
    <row r="40" spans="1:12" s="1" customFormat="1" ht="12.75" customHeight="1" x14ac:dyDescent="0.25">
      <c r="A40" s="1" t="s">
        <v>8</v>
      </c>
      <c r="B40" s="11"/>
      <c r="F40" s="35" t="s">
        <v>143</v>
      </c>
      <c r="G40" s="5"/>
      <c r="H40" s="5"/>
      <c r="I40" s="5"/>
      <c r="J40" s="5"/>
      <c r="K40" s="5"/>
      <c r="L40" s="12"/>
    </row>
    <row r="41" spans="1:12" s="1" customFormat="1" ht="102" thickBot="1" x14ac:dyDescent="0.3">
      <c r="A41" s="1" t="s">
        <v>9</v>
      </c>
      <c r="B41" s="13"/>
      <c r="C41" s="9"/>
      <c r="D41" s="9"/>
      <c r="E41" s="9"/>
      <c r="F41" s="38" t="s">
        <v>131</v>
      </c>
      <c r="G41" s="6"/>
      <c r="H41" s="6"/>
      <c r="I41" s="6"/>
      <c r="J41" s="6"/>
      <c r="K41" s="6"/>
      <c r="L41" s="14"/>
    </row>
    <row r="42" spans="1:12" s="1" customFormat="1" ht="23.25" thickBot="1" x14ac:dyDescent="0.3">
      <c r="A42" s="1" t="s">
        <v>7</v>
      </c>
      <c r="B42" s="75">
        <f>1+MAX($B$13:B41)</f>
        <v>8</v>
      </c>
      <c r="C42" s="33" t="s">
        <v>144</v>
      </c>
      <c r="D42" s="41">
        <v>916</v>
      </c>
      <c r="E42" s="34" t="s">
        <v>126</v>
      </c>
      <c r="F42" s="36" t="s">
        <v>145</v>
      </c>
      <c r="G42" s="34" t="s">
        <v>128</v>
      </c>
      <c r="H42" s="39">
        <v>0.02</v>
      </c>
      <c r="I42" s="34">
        <v>0</v>
      </c>
      <c r="J42" s="92" t="str">
        <f>IF(I42=0,"",I42*H42)</f>
        <v/>
      </c>
      <c r="K42" s="40"/>
      <c r="L42" s="93">
        <f>ROUND((ROUND(H42,3))*(ROUND(K42,2)),2)</f>
        <v>0</v>
      </c>
    </row>
    <row r="43" spans="1:12" s="1" customFormat="1" ht="12.75" customHeight="1" x14ac:dyDescent="0.25">
      <c r="A43" s="1" t="s">
        <v>6</v>
      </c>
      <c r="B43" s="11"/>
      <c r="F43" s="37" t="s">
        <v>129</v>
      </c>
      <c r="G43" s="5"/>
      <c r="H43" s="5"/>
      <c r="I43" s="5"/>
      <c r="J43" s="5"/>
      <c r="K43" s="5"/>
      <c r="L43" s="12"/>
    </row>
    <row r="44" spans="1:12" s="1" customFormat="1" ht="12.75" customHeight="1" x14ac:dyDescent="0.25">
      <c r="A44" s="1" t="s">
        <v>8</v>
      </c>
      <c r="B44" s="11"/>
      <c r="F44" s="35" t="s">
        <v>146</v>
      </c>
      <c r="G44" s="5"/>
      <c r="H44" s="5"/>
      <c r="I44" s="5"/>
      <c r="J44" s="5"/>
      <c r="K44" s="5"/>
      <c r="L44" s="12"/>
    </row>
    <row r="45" spans="1:12" s="1" customFormat="1" ht="102" thickBot="1" x14ac:dyDescent="0.3">
      <c r="A45" s="1" t="s">
        <v>9</v>
      </c>
      <c r="B45" s="13"/>
      <c r="C45" s="9"/>
      <c r="D45" s="9"/>
      <c r="E45" s="9"/>
      <c r="F45" s="38" t="s">
        <v>131</v>
      </c>
      <c r="G45" s="6"/>
      <c r="H45" s="6"/>
      <c r="I45" s="6"/>
      <c r="J45" s="6"/>
      <c r="K45" s="6"/>
      <c r="L45" s="14"/>
    </row>
    <row r="46" spans="1:12" s="1" customFormat="1" ht="23.25" thickBot="1" x14ac:dyDescent="0.3">
      <c r="A46" s="1" t="s">
        <v>7</v>
      </c>
      <c r="B46" s="75">
        <f>1+MAX($B$13:B45)</f>
        <v>9</v>
      </c>
      <c r="C46" s="33" t="s">
        <v>147</v>
      </c>
      <c r="D46" s="41">
        <v>922</v>
      </c>
      <c r="E46" s="34" t="s">
        <v>126</v>
      </c>
      <c r="F46" s="36" t="s">
        <v>148</v>
      </c>
      <c r="G46" s="34" t="s">
        <v>128</v>
      </c>
      <c r="H46" s="39">
        <v>97.524000000000001</v>
      </c>
      <c r="I46" s="34">
        <v>0</v>
      </c>
      <c r="J46" s="92" t="str">
        <f>IF(I46=0,"",I46*H46)</f>
        <v/>
      </c>
      <c r="K46" s="40"/>
      <c r="L46" s="93">
        <f>ROUND((ROUND(H46,3))*(ROUND(K46,2)),2)</f>
        <v>0</v>
      </c>
    </row>
    <row r="47" spans="1:12" s="1" customFormat="1" ht="12.75" customHeight="1" x14ac:dyDescent="0.25">
      <c r="A47" s="1" t="s">
        <v>6</v>
      </c>
      <c r="B47" s="11"/>
      <c r="F47" s="37" t="s">
        <v>129</v>
      </c>
      <c r="G47" s="5"/>
      <c r="H47" s="5"/>
      <c r="I47" s="5"/>
      <c r="J47" s="5"/>
      <c r="K47" s="5"/>
      <c r="L47" s="12"/>
    </row>
    <row r="48" spans="1:12" s="1" customFormat="1" ht="22.5" x14ac:dyDescent="0.25">
      <c r="A48" s="1" t="s">
        <v>8</v>
      </c>
      <c r="B48" s="11"/>
      <c r="F48" s="35" t="s">
        <v>149</v>
      </c>
      <c r="G48" s="5"/>
      <c r="H48" s="5"/>
      <c r="I48" s="5"/>
      <c r="J48" s="5"/>
      <c r="K48" s="5"/>
      <c r="L48" s="12"/>
    </row>
    <row r="49" spans="1:12" s="1" customFormat="1" ht="102" thickBot="1" x14ac:dyDescent="0.3">
      <c r="A49" s="1" t="s">
        <v>9</v>
      </c>
      <c r="B49" s="13"/>
      <c r="C49" s="9"/>
      <c r="D49" s="9"/>
      <c r="E49" s="9"/>
      <c r="F49" s="38" t="s">
        <v>131</v>
      </c>
      <c r="G49" s="6"/>
      <c r="H49" s="6"/>
      <c r="I49" s="6"/>
      <c r="J49" s="6"/>
      <c r="K49" s="6"/>
      <c r="L49" s="14"/>
    </row>
    <row r="50" spans="1:12" ht="13.5" thickBot="1" x14ac:dyDescent="0.25">
      <c r="A50" s="94" t="s">
        <v>34</v>
      </c>
      <c r="B50" s="95" t="s">
        <v>150</v>
      </c>
      <c r="C50" s="96" t="s">
        <v>151</v>
      </c>
      <c r="D50" s="97"/>
      <c r="E50" s="97"/>
      <c r="F50" s="98" t="s">
        <v>115</v>
      </c>
      <c r="G50" s="96"/>
      <c r="H50" s="96"/>
      <c r="I50" s="96"/>
      <c r="J50" s="96"/>
      <c r="K50" s="96"/>
      <c r="L50" s="99">
        <f>SUM(L14:L49)</f>
        <v>0</v>
      </c>
    </row>
    <row r="51" spans="1:12" ht="13.5" thickBot="1" x14ac:dyDescent="0.25">
      <c r="A51" s="74" t="s">
        <v>31</v>
      </c>
      <c r="B51" s="50" t="s">
        <v>20</v>
      </c>
      <c r="C51" s="51">
        <v>1</v>
      </c>
      <c r="D51" s="52"/>
      <c r="E51" s="52"/>
      <c r="F51" s="53" t="s">
        <v>152</v>
      </c>
      <c r="G51" s="51"/>
      <c r="H51" s="51"/>
      <c r="I51" s="51"/>
      <c r="J51" s="51"/>
      <c r="K51" s="51"/>
      <c r="L51" s="54"/>
    </row>
    <row r="52" spans="1:12" ht="13.5" customHeight="1" thickBot="1" x14ac:dyDescent="0.25">
      <c r="A52" s="1" t="s">
        <v>7</v>
      </c>
      <c r="B52" s="75">
        <f>1+MAX($B$13:B51)</f>
        <v>10</v>
      </c>
      <c r="C52" s="33" t="s">
        <v>153</v>
      </c>
      <c r="D52" s="41"/>
      <c r="E52" s="34" t="s">
        <v>117</v>
      </c>
      <c r="F52" s="36" t="s">
        <v>154</v>
      </c>
      <c r="G52" s="34" t="s">
        <v>155</v>
      </c>
      <c r="H52" s="39">
        <v>17.414999999999999</v>
      </c>
      <c r="I52" s="34">
        <v>0</v>
      </c>
      <c r="J52" s="92" t="str">
        <f>IF(I52=0,"",I52*H52)</f>
        <v/>
      </c>
      <c r="K52" s="40"/>
      <c r="L52" s="93">
        <f>ROUND((ROUND(H52,3))*(ROUND(K52,2)),2)</f>
        <v>0</v>
      </c>
    </row>
    <row r="53" spans="1:12" ht="12.75" customHeight="1" x14ac:dyDescent="0.2">
      <c r="A53" s="1" t="s">
        <v>6</v>
      </c>
      <c r="B53" s="11"/>
      <c r="C53" s="1"/>
      <c r="D53" s="1"/>
      <c r="E53" s="1"/>
      <c r="F53" s="37"/>
      <c r="G53" s="5"/>
      <c r="H53" s="5"/>
      <c r="I53" s="5"/>
      <c r="J53" s="5"/>
      <c r="K53" s="5"/>
      <c r="L53" s="12"/>
    </row>
    <row r="54" spans="1:12" ht="22.5" x14ac:dyDescent="0.2">
      <c r="A54" s="1" t="s">
        <v>8</v>
      </c>
      <c r="B54" s="11"/>
      <c r="C54" s="1"/>
      <c r="D54" s="1"/>
      <c r="E54" s="1"/>
      <c r="F54" s="35" t="s">
        <v>156</v>
      </c>
      <c r="G54" s="5"/>
      <c r="H54" s="5"/>
      <c r="I54" s="5"/>
      <c r="J54" s="5"/>
      <c r="K54" s="5"/>
      <c r="L54" s="12"/>
    </row>
    <row r="55" spans="1:12" ht="45.75" thickBot="1" x14ac:dyDescent="0.25">
      <c r="A55" s="1" t="s">
        <v>9</v>
      </c>
      <c r="B55" s="13"/>
      <c r="C55" s="9"/>
      <c r="D55" s="9"/>
      <c r="E55" s="9"/>
      <c r="F55" s="38" t="s">
        <v>157</v>
      </c>
      <c r="G55" s="6"/>
      <c r="H55" s="6"/>
      <c r="I55" s="6"/>
      <c r="J55" s="6"/>
      <c r="K55" s="6"/>
      <c r="L55" s="14"/>
    </row>
    <row r="56" spans="1:12" ht="13.5" customHeight="1" thickBot="1" x14ac:dyDescent="0.25">
      <c r="A56" s="1" t="s">
        <v>7</v>
      </c>
      <c r="B56" s="75">
        <f>1+MAX($B$13:B55)</f>
        <v>11</v>
      </c>
      <c r="C56" s="33" t="s">
        <v>158</v>
      </c>
      <c r="D56" s="41"/>
      <c r="E56" s="34" t="s">
        <v>117</v>
      </c>
      <c r="F56" s="36" t="s">
        <v>159</v>
      </c>
      <c r="G56" s="34" t="s">
        <v>155</v>
      </c>
      <c r="H56" s="39">
        <v>26.414999999999999</v>
      </c>
      <c r="I56" s="34">
        <v>0</v>
      </c>
      <c r="J56" s="92" t="str">
        <f>IF(I56=0,"",I56*H56)</f>
        <v/>
      </c>
      <c r="K56" s="40"/>
      <c r="L56" s="93">
        <f>ROUND((ROUND(H56,3))*(ROUND(K56,2)),2)</f>
        <v>0</v>
      </c>
    </row>
    <row r="57" spans="1:12" ht="12.75" customHeight="1" x14ac:dyDescent="0.2">
      <c r="A57" s="1" t="s">
        <v>6</v>
      </c>
      <c r="B57" s="11"/>
      <c r="C57" s="1"/>
      <c r="D57" s="1"/>
      <c r="E57" s="1"/>
      <c r="F57" s="37"/>
      <c r="G57" s="5"/>
      <c r="H57" s="5"/>
      <c r="I57" s="5"/>
      <c r="J57" s="5"/>
      <c r="K57" s="5"/>
      <c r="L57" s="12"/>
    </row>
    <row r="58" spans="1:12" ht="56.25" x14ac:dyDescent="0.2">
      <c r="A58" s="1" t="s">
        <v>8</v>
      </c>
      <c r="B58" s="11"/>
      <c r="C58" s="1"/>
      <c r="D58" s="1"/>
      <c r="E58" s="1"/>
      <c r="F58" s="35" t="s">
        <v>160</v>
      </c>
      <c r="G58" s="5"/>
      <c r="H58" s="5"/>
      <c r="I58" s="5"/>
      <c r="J58" s="5"/>
      <c r="K58" s="5"/>
      <c r="L58" s="12"/>
    </row>
    <row r="59" spans="1:12" ht="45.75" thickBot="1" x14ac:dyDescent="0.25">
      <c r="A59" s="1" t="s">
        <v>9</v>
      </c>
      <c r="B59" s="13"/>
      <c r="C59" s="9"/>
      <c r="D59" s="9"/>
      <c r="E59" s="9"/>
      <c r="F59" s="38" t="s">
        <v>161</v>
      </c>
      <c r="G59" s="6"/>
      <c r="H59" s="6"/>
      <c r="I59" s="6"/>
      <c r="J59" s="6"/>
      <c r="K59" s="6"/>
      <c r="L59" s="14"/>
    </row>
    <row r="60" spans="1:12" ht="13.5" customHeight="1" thickBot="1" x14ac:dyDescent="0.25">
      <c r="A60" s="1" t="s">
        <v>7</v>
      </c>
      <c r="B60" s="75">
        <f>1+MAX($B$13:B59)</f>
        <v>12</v>
      </c>
      <c r="C60" s="33" t="s">
        <v>162</v>
      </c>
      <c r="D60" s="41"/>
      <c r="E60" s="34" t="s">
        <v>117</v>
      </c>
      <c r="F60" s="36" t="s">
        <v>163</v>
      </c>
      <c r="G60" s="34" t="s">
        <v>155</v>
      </c>
      <c r="H60" s="39">
        <v>14.442</v>
      </c>
      <c r="I60" s="34">
        <v>0</v>
      </c>
      <c r="J60" s="92" t="str">
        <f>IF(I60=0,"",I60*H60)</f>
        <v/>
      </c>
      <c r="K60" s="40"/>
      <c r="L60" s="93">
        <f>ROUND((ROUND(H60,3))*(ROUND(K60,2)),2)</f>
        <v>0</v>
      </c>
    </row>
    <row r="61" spans="1:12" ht="12.75" customHeight="1" x14ac:dyDescent="0.2">
      <c r="A61" s="1" t="s">
        <v>6</v>
      </c>
      <c r="B61" s="11"/>
      <c r="C61" s="1"/>
      <c r="D61" s="1"/>
      <c r="E61" s="1"/>
      <c r="F61" s="37"/>
      <c r="G61" s="5"/>
      <c r="H61" s="5"/>
      <c r="I61" s="5"/>
      <c r="J61" s="5"/>
      <c r="K61" s="5"/>
      <c r="L61" s="12"/>
    </row>
    <row r="62" spans="1:12" ht="12.75" customHeight="1" x14ac:dyDescent="0.2">
      <c r="A62" s="1" t="s">
        <v>8</v>
      </c>
      <c r="B62" s="11"/>
      <c r="C62" s="1"/>
      <c r="D62" s="1"/>
      <c r="E62" s="1"/>
      <c r="F62" s="35" t="s">
        <v>164</v>
      </c>
      <c r="G62" s="5"/>
      <c r="H62" s="5"/>
      <c r="I62" s="5"/>
      <c r="J62" s="5"/>
      <c r="K62" s="5"/>
      <c r="L62" s="12"/>
    </row>
    <row r="63" spans="1:12" ht="45.75" thickBot="1" x14ac:dyDescent="0.25">
      <c r="A63" s="1" t="s">
        <v>9</v>
      </c>
      <c r="B63" s="13"/>
      <c r="C63" s="9"/>
      <c r="D63" s="9"/>
      <c r="E63" s="9"/>
      <c r="F63" s="38" t="s">
        <v>157</v>
      </c>
      <c r="G63" s="6"/>
      <c r="H63" s="6"/>
      <c r="I63" s="6"/>
      <c r="J63" s="6"/>
      <c r="K63" s="6"/>
      <c r="L63" s="14"/>
    </row>
    <row r="64" spans="1:12" ht="13.5" customHeight="1" thickBot="1" x14ac:dyDescent="0.25">
      <c r="A64" s="1" t="s">
        <v>7</v>
      </c>
      <c r="B64" s="75">
        <f>1+MAX($B$13:B63)</f>
        <v>13</v>
      </c>
      <c r="C64" s="33" t="s">
        <v>165</v>
      </c>
      <c r="D64" s="41"/>
      <c r="E64" s="34" t="s">
        <v>117</v>
      </c>
      <c r="F64" s="36" t="s">
        <v>166</v>
      </c>
      <c r="G64" s="34" t="s">
        <v>167</v>
      </c>
      <c r="H64" s="39">
        <v>90.26</v>
      </c>
      <c r="I64" s="34">
        <v>0</v>
      </c>
      <c r="J64" s="92" t="str">
        <f>IF(I64=0,"",I64*H64)</f>
        <v/>
      </c>
      <c r="K64" s="40"/>
      <c r="L64" s="93">
        <f>ROUND((ROUND(H64,3))*(ROUND(K64,2)),2)</f>
        <v>0</v>
      </c>
    </row>
    <row r="65" spans="1:12" ht="12.75" customHeight="1" x14ac:dyDescent="0.2">
      <c r="A65" s="1" t="s">
        <v>6</v>
      </c>
      <c r="B65" s="11"/>
      <c r="C65" s="1"/>
      <c r="D65" s="1"/>
      <c r="E65" s="1"/>
      <c r="F65" s="37"/>
      <c r="G65" s="5"/>
      <c r="H65" s="5"/>
      <c r="I65" s="5"/>
      <c r="J65" s="5"/>
      <c r="K65" s="5"/>
      <c r="L65" s="12"/>
    </row>
    <row r="66" spans="1:12" ht="12.75" customHeight="1" x14ac:dyDescent="0.2">
      <c r="A66" s="1" t="s">
        <v>8</v>
      </c>
      <c r="B66" s="11"/>
      <c r="C66" s="1"/>
      <c r="D66" s="1"/>
      <c r="E66" s="1"/>
      <c r="F66" s="35" t="s">
        <v>168</v>
      </c>
      <c r="G66" s="5"/>
      <c r="H66" s="5"/>
      <c r="I66" s="5"/>
      <c r="J66" s="5"/>
      <c r="K66" s="5"/>
      <c r="L66" s="12"/>
    </row>
    <row r="67" spans="1:12" ht="45.75" thickBot="1" x14ac:dyDescent="0.25">
      <c r="A67" s="1" t="s">
        <v>9</v>
      </c>
      <c r="B67" s="13"/>
      <c r="C67" s="9"/>
      <c r="D67" s="9"/>
      <c r="E67" s="9"/>
      <c r="F67" s="38" t="s">
        <v>157</v>
      </c>
      <c r="G67" s="6"/>
      <c r="H67" s="6"/>
      <c r="I67" s="6"/>
      <c r="J67" s="6"/>
      <c r="K67" s="6"/>
      <c r="L67" s="14"/>
    </row>
    <row r="68" spans="1:12" ht="13.5" customHeight="1" thickBot="1" x14ac:dyDescent="0.25">
      <c r="A68" s="1" t="s">
        <v>7</v>
      </c>
      <c r="B68" s="75">
        <f>1+MAX($B$13:B67)</f>
        <v>14</v>
      </c>
      <c r="C68" s="33" t="s">
        <v>169</v>
      </c>
      <c r="D68" s="41"/>
      <c r="E68" s="34" t="s">
        <v>117</v>
      </c>
      <c r="F68" s="36" t="s">
        <v>170</v>
      </c>
      <c r="G68" s="34" t="s">
        <v>155</v>
      </c>
      <c r="H68" s="39">
        <v>131</v>
      </c>
      <c r="I68" s="34">
        <v>0</v>
      </c>
      <c r="J68" s="92" t="str">
        <f>IF(I68=0,"",I68*H68)</f>
        <v/>
      </c>
      <c r="K68" s="40"/>
      <c r="L68" s="93">
        <f>ROUND((ROUND(H68,3))*(ROUND(K68,2)),2)</f>
        <v>0</v>
      </c>
    </row>
    <row r="69" spans="1:12" ht="12.75" customHeight="1" x14ac:dyDescent="0.2">
      <c r="A69" s="1" t="s">
        <v>6</v>
      </c>
      <c r="B69" s="11"/>
      <c r="C69" s="1"/>
      <c r="D69" s="1"/>
      <c r="E69" s="1"/>
      <c r="F69" s="37"/>
      <c r="G69" s="5"/>
      <c r="H69" s="5"/>
      <c r="I69" s="5"/>
      <c r="J69" s="5"/>
      <c r="K69" s="5"/>
      <c r="L69" s="12"/>
    </row>
    <row r="70" spans="1:12" ht="33.75" x14ac:dyDescent="0.2">
      <c r="A70" s="1" t="s">
        <v>8</v>
      </c>
      <c r="B70" s="11"/>
      <c r="C70" s="1"/>
      <c r="D70" s="1"/>
      <c r="E70" s="1"/>
      <c r="F70" s="35" t="s">
        <v>171</v>
      </c>
      <c r="G70" s="5"/>
      <c r="H70" s="5"/>
      <c r="I70" s="5"/>
      <c r="J70" s="5"/>
      <c r="K70" s="5"/>
      <c r="L70" s="12"/>
    </row>
    <row r="71" spans="1:12" ht="304.5" thickBot="1" x14ac:dyDescent="0.25">
      <c r="A71" s="1" t="s">
        <v>9</v>
      </c>
      <c r="B71" s="13"/>
      <c r="C71" s="9"/>
      <c r="D71" s="9"/>
      <c r="E71" s="9"/>
      <c r="F71" s="38" t="s">
        <v>172</v>
      </c>
      <c r="G71" s="6"/>
      <c r="H71" s="6"/>
      <c r="I71" s="6"/>
      <c r="J71" s="6"/>
      <c r="K71" s="6"/>
      <c r="L71" s="14"/>
    </row>
    <row r="72" spans="1:12" ht="13.5" customHeight="1" thickBot="1" x14ac:dyDescent="0.25">
      <c r="A72" s="1" t="s">
        <v>7</v>
      </c>
      <c r="B72" s="75">
        <f>1+MAX($B$13:B71)</f>
        <v>15</v>
      </c>
      <c r="C72" s="33" t="s">
        <v>173</v>
      </c>
      <c r="D72" s="41"/>
      <c r="E72" s="34" t="s">
        <v>117</v>
      </c>
      <c r="F72" s="36" t="s">
        <v>174</v>
      </c>
      <c r="G72" s="34" t="s">
        <v>155</v>
      </c>
      <c r="H72" s="39">
        <v>83.74</v>
      </c>
      <c r="I72" s="34">
        <v>0</v>
      </c>
      <c r="J72" s="92" t="str">
        <f>IF(I72=0,"",I72*H72)</f>
        <v/>
      </c>
      <c r="K72" s="40"/>
      <c r="L72" s="93">
        <f>ROUND((ROUND(H72,3))*(ROUND(K72,2)),2)</f>
        <v>0</v>
      </c>
    </row>
    <row r="73" spans="1:12" ht="12.75" customHeight="1" x14ac:dyDescent="0.2">
      <c r="A73" s="1" t="s">
        <v>6</v>
      </c>
      <c r="B73" s="11"/>
      <c r="C73" s="1"/>
      <c r="D73" s="1"/>
      <c r="E73" s="1"/>
      <c r="F73" s="37"/>
      <c r="G73" s="5"/>
      <c r="H73" s="5"/>
      <c r="I73" s="5"/>
      <c r="J73" s="5"/>
      <c r="K73" s="5"/>
      <c r="L73" s="12"/>
    </row>
    <row r="74" spans="1:12" ht="22.5" x14ac:dyDescent="0.2">
      <c r="A74" s="1" t="s">
        <v>8</v>
      </c>
      <c r="B74" s="11"/>
      <c r="C74" s="1"/>
      <c r="D74" s="1"/>
      <c r="E74" s="1"/>
      <c r="F74" s="35" t="s">
        <v>175</v>
      </c>
      <c r="G74" s="5"/>
      <c r="H74" s="5"/>
      <c r="I74" s="5"/>
      <c r="J74" s="5"/>
      <c r="K74" s="5"/>
      <c r="L74" s="12"/>
    </row>
    <row r="75" spans="1:12" ht="304.5" thickBot="1" x14ac:dyDescent="0.25">
      <c r="A75" s="1" t="s">
        <v>9</v>
      </c>
      <c r="B75" s="13"/>
      <c r="C75" s="9"/>
      <c r="D75" s="9"/>
      <c r="E75" s="9"/>
      <c r="F75" s="38" t="s">
        <v>172</v>
      </c>
      <c r="G75" s="6"/>
      <c r="H75" s="6"/>
      <c r="I75" s="6"/>
      <c r="J75" s="6"/>
      <c r="K75" s="6"/>
      <c r="L75" s="14"/>
    </row>
    <row r="76" spans="1:12" ht="13.5" customHeight="1" thickBot="1" x14ac:dyDescent="0.25">
      <c r="A76" s="1" t="s">
        <v>7</v>
      </c>
      <c r="B76" s="75">
        <f>1+MAX($B$13:B75)</f>
        <v>16</v>
      </c>
      <c r="C76" s="33" t="s">
        <v>176</v>
      </c>
      <c r="D76" s="41"/>
      <c r="E76" s="34" t="s">
        <v>117</v>
      </c>
      <c r="F76" s="36" t="s">
        <v>177</v>
      </c>
      <c r="G76" s="34" t="s">
        <v>155</v>
      </c>
      <c r="H76" s="39">
        <v>32</v>
      </c>
      <c r="I76" s="34">
        <v>0</v>
      </c>
      <c r="J76" s="92" t="str">
        <f>IF(I76=0,"",I76*H76)</f>
        <v/>
      </c>
      <c r="K76" s="40"/>
      <c r="L76" s="93">
        <f>ROUND((ROUND(H76,3))*(ROUND(K76,2)),2)</f>
        <v>0</v>
      </c>
    </row>
    <row r="77" spans="1:12" ht="12.75" customHeight="1" x14ac:dyDescent="0.2">
      <c r="A77" s="1" t="s">
        <v>6</v>
      </c>
      <c r="B77" s="11"/>
      <c r="C77" s="1"/>
      <c r="D77" s="1"/>
      <c r="E77" s="1"/>
      <c r="F77" s="37"/>
      <c r="G77" s="5"/>
      <c r="H77" s="5"/>
      <c r="I77" s="5"/>
      <c r="J77" s="5"/>
      <c r="K77" s="5"/>
      <c r="L77" s="12"/>
    </row>
    <row r="78" spans="1:12" ht="12.75" customHeight="1" x14ac:dyDescent="0.2">
      <c r="A78" s="1" t="s">
        <v>8</v>
      </c>
      <c r="B78" s="11"/>
      <c r="C78" s="1"/>
      <c r="D78" s="1"/>
      <c r="E78" s="1"/>
      <c r="F78" s="35" t="s">
        <v>178</v>
      </c>
      <c r="G78" s="5"/>
      <c r="H78" s="5"/>
      <c r="I78" s="5"/>
      <c r="J78" s="5"/>
      <c r="K78" s="5"/>
      <c r="L78" s="12"/>
    </row>
    <row r="79" spans="1:12" ht="270.75" thickBot="1" x14ac:dyDescent="0.25">
      <c r="A79" s="1" t="s">
        <v>9</v>
      </c>
      <c r="B79" s="13"/>
      <c r="C79" s="9"/>
      <c r="D79" s="9"/>
      <c r="E79" s="9"/>
      <c r="F79" s="38" t="s">
        <v>179</v>
      </c>
      <c r="G79" s="6"/>
      <c r="H79" s="6"/>
      <c r="I79" s="6"/>
      <c r="J79" s="6"/>
      <c r="K79" s="6"/>
      <c r="L79" s="14"/>
    </row>
    <row r="80" spans="1:12" ht="13.5" customHeight="1" thickBot="1" x14ac:dyDescent="0.25">
      <c r="A80" s="1" t="s">
        <v>7</v>
      </c>
      <c r="B80" s="75">
        <f>1+MAX($B$13:B79)</f>
        <v>17</v>
      </c>
      <c r="C80" s="33" t="s">
        <v>180</v>
      </c>
      <c r="D80" s="41"/>
      <c r="E80" s="34" t="s">
        <v>117</v>
      </c>
      <c r="F80" s="36" t="s">
        <v>181</v>
      </c>
      <c r="G80" s="34" t="s">
        <v>155</v>
      </c>
      <c r="H80" s="39">
        <v>12.788</v>
      </c>
      <c r="I80" s="34">
        <v>0</v>
      </c>
      <c r="J80" s="92" t="str">
        <f>IF(I80=0,"",I80*H80)</f>
        <v/>
      </c>
      <c r="K80" s="40"/>
      <c r="L80" s="93">
        <f>ROUND((ROUND(H80,3))*(ROUND(K80,2)),2)</f>
        <v>0</v>
      </c>
    </row>
    <row r="81" spans="1:12" ht="12.75" customHeight="1" x14ac:dyDescent="0.2">
      <c r="A81" s="1" t="s">
        <v>6</v>
      </c>
      <c r="B81" s="11"/>
      <c r="C81" s="1"/>
      <c r="D81" s="1"/>
      <c r="E81" s="1"/>
      <c r="F81" s="37"/>
      <c r="G81" s="5"/>
      <c r="H81" s="5"/>
      <c r="I81" s="5"/>
      <c r="J81" s="5"/>
      <c r="K81" s="5"/>
      <c r="L81" s="12"/>
    </row>
    <row r="82" spans="1:12" ht="33.75" x14ac:dyDescent="0.2">
      <c r="A82" s="1" t="s">
        <v>8</v>
      </c>
      <c r="B82" s="11"/>
      <c r="C82" s="1"/>
      <c r="D82" s="1"/>
      <c r="E82" s="1"/>
      <c r="F82" s="35" t="s">
        <v>182</v>
      </c>
      <c r="G82" s="5"/>
      <c r="H82" s="5"/>
      <c r="I82" s="5"/>
      <c r="J82" s="5"/>
      <c r="K82" s="5"/>
      <c r="L82" s="12"/>
    </row>
    <row r="83" spans="1:12" ht="270.75" thickBot="1" x14ac:dyDescent="0.25">
      <c r="A83" s="1" t="s">
        <v>9</v>
      </c>
      <c r="B83" s="13"/>
      <c r="C83" s="9"/>
      <c r="D83" s="9"/>
      <c r="E83" s="9"/>
      <c r="F83" s="38" t="s">
        <v>179</v>
      </c>
      <c r="G83" s="6"/>
      <c r="H83" s="6"/>
      <c r="I83" s="6"/>
      <c r="J83" s="6"/>
      <c r="K83" s="6"/>
      <c r="L83" s="14"/>
    </row>
    <row r="84" spans="1:12" ht="13.5" customHeight="1" thickBot="1" x14ac:dyDescent="0.25">
      <c r="A84" s="1" t="s">
        <v>7</v>
      </c>
      <c r="B84" s="75">
        <f>1+MAX($B$13:B83)</f>
        <v>18</v>
      </c>
      <c r="C84" s="33" t="s">
        <v>183</v>
      </c>
      <c r="D84" s="41"/>
      <c r="E84" s="34" t="s">
        <v>117</v>
      </c>
      <c r="F84" s="36" t="s">
        <v>184</v>
      </c>
      <c r="G84" s="34" t="s">
        <v>155</v>
      </c>
      <c r="H84" s="39">
        <v>2.4</v>
      </c>
      <c r="I84" s="34">
        <v>0</v>
      </c>
      <c r="J84" s="92" t="str">
        <f>IF(I84=0,"",I84*H84)</f>
        <v/>
      </c>
      <c r="K84" s="40"/>
      <c r="L84" s="93">
        <f>ROUND((ROUND(H84,3))*(ROUND(K84,2)),2)</f>
        <v>0</v>
      </c>
    </row>
    <row r="85" spans="1:12" ht="12.75" customHeight="1" x14ac:dyDescent="0.2">
      <c r="A85" s="1" t="s">
        <v>6</v>
      </c>
      <c r="B85" s="11"/>
      <c r="C85" s="1"/>
      <c r="D85" s="1"/>
      <c r="E85" s="1"/>
      <c r="F85" s="37"/>
      <c r="G85" s="5"/>
      <c r="H85" s="5"/>
      <c r="I85" s="5"/>
      <c r="J85" s="5"/>
      <c r="K85" s="5"/>
      <c r="L85" s="12"/>
    </row>
    <row r="86" spans="1:12" ht="22.5" x14ac:dyDescent="0.2">
      <c r="A86" s="1" t="s">
        <v>8</v>
      </c>
      <c r="B86" s="11"/>
      <c r="C86" s="1"/>
      <c r="D86" s="1"/>
      <c r="E86" s="1"/>
      <c r="F86" s="35" t="s">
        <v>185</v>
      </c>
      <c r="G86" s="5"/>
      <c r="H86" s="5"/>
      <c r="I86" s="5"/>
      <c r="J86" s="5"/>
      <c r="K86" s="5"/>
      <c r="L86" s="12"/>
    </row>
    <row r="87" spans="1:12" ht="270.75" thickBot="1" x14ac:dyDescent="0.25">
      <c r="A87" s="1" t="s">
        <v>9</v>
      </c>
      <c r="B87" s="13"/>
      <c r="C87" s="9"/>
      <c r="D87" s="9"/>
      <c r="E87" s="9"/>
      <c r="F87" s="38" t="s">
        <v>179</v>
      </c>
      <c r="G87" s="6"/>
      <c r="H87" s="6"/>
      <c r="I87" s="6"/>
      <c r="J87" s="6"/>
      <c r="K87" s="6"/>
      <c r="L87" s="14"/>
    </row>
    <row r="88" spans="1:12" ht="13.5" customHeight="1" thickBot="1" x14ac:dyDescent="0.25">
      <c r="A88" s="1" t="s">
        <v>7</v>
      </c>
      <c r="B88" s="75">
        <f>1+MAX($B$13:B87)</f>
        <v>19</v>
      </c>
      <c r="C88" s="33" t="s">
        <v>186</v>
      </c>
      <c r="D88" s="41"/>
      <c r="E88" s="34" t="s">
        <v>117</v>
      </c>
      <c r="F88" s="36" t="s">
        <v>187</v>
      </c>
      <c r="G88" s="34" t="s">
        <v>155</v>
      </c>
      <c r="H88" s="39">
        <v>2.4529999999999998</v>
      </c>
      <c r="I88" s="34">
        <v>0</v>
      </c>
      <c r="J88" s="92" t="str">
        <f>IF(I88=0,"",I88*H88)</f>
        <v/>
      </c>
      <c r="K88" s="40"/>
      <c r="L88" s="93">
        <f>ROUND((ROUND(H88,3))*(ROUND(K88,2)),2)</f>
        <v>0</v>
      </c>
    </row>
    <row r="89" spans="1:12" ht="12.75" customHeight="1" x14ac:dyDescent="0.2">
      <c r="A89" s="1" t="s">
        <v>6</v>
      </c>
      <c r="B89" s="11"/>
      <c r="C89" s="1"/>
      <c r="D89" s="1"/>
      <c r="E89" s="1"/>
      <c r="F89" s="37"/>
      <c r="G89" s="5"/>
      <c r="H89" s="5"/>
      <c r="I89" s="5"/>
      <c r="J89" s="5"/>
      <c r="K89" s="5"/>
      <c r="L89" s="12"/>
    </row>
    <row r="90" spans="1:12" ht="12.75" customHeight="1" x14ac:dyDescent="0.2">
      <c r="A90" s="1" t="s">
        <v>8</v>
      </c>
      <c r="B90" s="11"/>
      <c r="C90" s="1"/>
      <c r="D90" s="1"/>
      <c r="E90" s="1"/>
      <c r="F90" s="35" t="s">
        <v>188</v>
      </c>
      <c r="G90" s="5"/>
      <c r="H90" s="5"/>
      <c r="I90" s="5"/>
      <c r="J90" s="5"/>
      <c r="K90" s="5"/>
      <c r="L90" s="12"/>
    </row>
    <row r="91" spans="1:12" ht="192" thickBot="1" x14ac:dyDescent="0.25">
      <c r="A91" s="1" t="s">
        <v>9</v>
      </c>
      <c r="B91" s="13"/>
      <c r="C91" s="9"/>
      <c r="D91" s="9"/>
      <c r="E91" s="9"/>
      <c r="F91" s="38" t="s">
        <v>189</v>
      </c>
      <c r="G91" s="6"/>
      <c r="H91" s="6"/>
      <c r="I91" s="6"/>
      <c r="J91" s="6"/>
      <c r="K91" s="6"/>
      <c r="L91" s="14"/>
    </row>
    <row r="92" spans="1:12" ht="13.5" customHeight="1" thickBot="1" x14ac:dyDescent="0.25">
      <c r="A92" s="1" t="s">
        <v>7</v>
      </c>
      <c r="B92" s="75">
        <f>1+MAX($B$13:B91)</f>
        <v>20</v>
      </c>
      <c r="C92" s="33" t="s">
        <v>190</v>
      </c>
      <c r="D92" s="41"/>
      <c r="E92" s="34" t="s">
        <v>117</v>
      </c>
      <c r="F92" s="36" t="s">
        <v>191</v>
      </c>
      <c r="G92" s="34" t="s">
        <v>155</v>
      </c>
      <c r="H92" s="39">
        <v>24</v>
      </c>
      <c r="I92" s="34">
        <v>0</v>
      </c>
      <c r="J92" s="92" t="str">
        <f>IF(I92=0,"",I92*H92)</f>
        <v/>
      </c>
      <c r="K92" s="40"/>
      <c r="L92" s="93">
        <f>ROUND((ROUND(H92,3))*(ROUND(K92,2)),2)</f>
        <v>0</v>
      </c>
    </row>
    <row r="93" spans="1:12" ht="12.75" customHeight="1" x14ac:dyDescent="0.2">
      <c r="A93" s="1" t="s">
        <v>6</v>
      </c>
      <c r="B93" s="11"/>
      <c r="C93" s="1"/>
      <c r="D93" s="1"/>
      <c r="E93" s="1"/>
      <c r="F93" s="37"/>
      <c r="G93" s="5"/>
      <c r="H93" s="5"/>
      <c r="I93" s="5"/>
      <c r="J93" s="5"/>
      <c r="K93" s="5"/>
      <c r="L93" s="12"/>
    </row>
    <row r="94" spans="1:12" ht="12.75" customHeight="1" x14ac:dyDescent="0.2">
      <c r="A94" s="1" t="s">
        <v>8</v>
      </c>
      <c r="B94" s="11"/>
      <c r="C94" s="1"/>
      <c r="D94" s="1"/>
      <c r="E94" s="1"/>
      <c r="F94" s="35" t="s">
        <v>192</v>
      </c>
      <c r="G94" s="5"/>
      <c r="H94" s="5"/>
      <c r="I94" s="5"/>
      <c r="J94" s="5"/>
      <c r="K94" s="5"/>
      <c r="L94" s="12"/>
    </row>
    <row r="95" spans="1:12" ht="192" thickBot="1" x14ac:dyDescent="0.25">
      <c r="A95" s="1" t="s">
        <v>9</v>
      </c>
      <c r="B95" s="13"/>
      <c r="C95" s="9"/>
      <c r="D95" s="9"/>
      <c r="E95" s="9"/>
      <c r="F95" s="38" t="s">
        <v>193</v>
      </c>
      <c r="G95" s="6"/>
      <c r="H95" s="6"/>
      <c r="I95" s="6"/>
      <c r="J95" s="6"/>
      <c r="K95" s="6"/>
      <c r="L95" s="14"/>
    </row>
    <row r="96" spans="1:12" ht="13.5" customHeight="1" thickBot="1" x14ac:dyDescent="0.25">
      <c r="A96" s="1" t="s">
        <v>7</v>
      </c>
      <c r="B96" s="75">
        <f>1+MAX($B$13:B95)</f>
        <v>21</v>
      </c>
      <c r="C96" s="33" t="s">
        <v>194</v>
      </c>
      <c r="D96" s="41"/>
      <c r="E96" s="34" t="s">
        <v>117</v>
      </c>
      <c r="F96" s="36" t="s">
        <v>195</v>
      </c>
      <c r="G96" s="34" t="s">
        <v>155</v>
      </c>
      <c r="H96" s="39">
        <v>19.068000000000001</v>
      </c>
      <c r="I96" s="34">
        <v>0</v>
      </c>
      <c r="J96" s="92" t="str">
        <f>IF(I96=0,"",I96*H96)</f>
        <v/>
      </c>
      <c r="K96" s="40"/>
      <c r="L96" s="93">
        <f>ROUND((ROUND(H96,3))*(ROUND(K96,2)),2)</f>
        <v>0</v>
      </c>
    </row>
    <row r="97" spans="1:12" ht="12.75" customHeight="1" x14ac:dyDescent="0.2">
      <c r="A97" s="1" t="s">
        <v>6</v>
      </c>
      <c r="B97" s="11"/>
      <c r="C97" s="1"/>
      <c r="D97" s="1"/>
      <c r="E97" s="1"/>
      <c r="F97" s="37"/>
      <c r="G97" s="5"/>
      <c r="H97" s="5"/>
      <c r="I97" s="5"/>
      <c r="J97" s="5"/>
      <c r="K97" s="5"/>
      <c r="L97" s="12"/>
    </row>
    <row r="98" spans="1:12" ht="78.75" x14ac:dyDescent="0.2">
      <c r="A98" s="1" t="s">
        <v>8</v>
      </c>
      <c r="B98" s="11"/>
      <c r="C98" s="1"/>
      <c r="D98" s="1"/>
      <c r="E98" s="1"/>
      <c r="F98" s="35" t="s">
        <v>196</v>
      </c>
      <c r="G98" s="5"/>
      <c r="H98" s="5"/>
      <c r="I98" s="5"/>
      <c r="J98" s="5"/>
      <c r="K98" s="5"/>
      <c r="L98" s="12"/>
    </row>
    <row r="99" spans="1:12" ht="237" thickBot="1" x14ac:dyDescent="0.25">
      <c r="A99" s="1" t="s">
        <v>9</v>
      </c>
      <c r="B99" s="13"/>
      <c r="C99" s="9"/>
      <c r="D99" s="9"/>
      <c r="E99" s="9"/>
      <c r="F99" s="38" t="s">
        <v>197</v>
      </c>
      <c r="G99" s="6"/>
      <c r="H99" s="6"/>
      <c r="I99" s="6"/>
      <c r="J99" s="6"/>
      <c r="K99" s="6"/>
      <c r="L99" s="14"/>
    </row>
    <row r="100" spans="1:12" ht="13.5" customHeight="1" thickBot="1" x14ac:dyDescent="0.25">
      <c r="A100" s="1" t="s">
        <v>7</v>
      </c>
      <c r="B100" s="75">
        <f>1+MAX($B$13:B99)</f>
        <v>22</v>
      </c>
      <c r="C100" s="33" t="s">
        <v>198</v>
      </c>
      <c r="D100" s="41"/>
      <c r="E100" s="34" t="s">
        <v>117</v>
      </c>
      <c r="F100" s="36" t="s">
        <v>199</v>
      </c>
      <c r="G100" s="34" t="s">
        <v>200</v>
      </c>
      <c r="H100" s="39">
        <v>414.88</v>
      </c>
      <c r="I100" s="34">
        <v>0</v>
      </c>
      <c r="J100" s="92" t="str">
        <f>IF(I100=0,"",I100*H100)</f>
        <v/>
      </c>
      <c r="K100" s="40"/>
      <c r="L100" s="93">
        <f>ROUND((ROUND(H100,3))*(ROUND(K100,2)),2)</f>
        <v>0</v>
      </c>
    </row>
    <row r="101" spans="1:12" ht="12.75" customHeight="1" x14ac:dyDescent="0.2">
      <c r="A101" s="1" t="s">
        <v>6</v>
      </c>
      <c r="B101" s="11"/>
      <c r="C101" s="1"/>
      <c r="D101" s="1"/>
      <c r="E101" s="1"/>
      <c r="F101" s="37"/>
      <c r="G101" s="5"/>
      <c r="H101" s="5"/>
      <c r="I101" s="5"/>
      <c r="J101" s="5"/>
      <c r="K101" s="5"/>
      <c r="L101" s="12"/>
    </row>
    <row r="102" spans="1:12" ht="22.5" x14ac:dyDescent="0.2">
      <c r="A102" s="1" t="s">
        <v>8</v>
      </c>
      <c r="B102" s="11"/>
      <c r="C102" s="1"/>
      <c r="D102" s="1"/>
      <c r="E102" s="1"/>
      <c r="F102" s="35" t="s">
        <v>201</v>
      </c>
      <c r="G102" s="5"/>
      <c r="H102" s="5"/>
      <c r="I102" s="5"/>
      <c r="J102" s="5"/>
      <c r="K102" s="5"/>
      <c r="L102" s="12"/>
    </row>
    <row r="103" spans="1:12" ht="13.5" customHeight="1" thickBot="1" x14ac:dyDescent="0.25">
      <c r="A103" s="1" t="s">
        <v>9</v>
      </c>
      <c r="B103" s="13"/>
      <c r="C103" s="9"/>
      <c r="D103" s="9"/>
      <c r="E103" s="9"/>
      <c r="F103" s="38" t="s">
        <v>202</v>
      </c>
      <c r="G103" s="6"/>
      <c r="H103" s="6"/>
      <c r="I103" s="6"/>
      <c r="J103" s="6"/>
      <c r="K103" s="6"/>
      <c r="L103" s="14"/>
    </row>
    <row r="104" spans="1:12" ht="13.5" customHeight="1" thickBot="1" x14ac:dyDescent="0.25">
      <c r="A104" s="1" t="s">
        <v>7</v>
      </c>
      <c r="B104" s="75">
        <f>1+MAX($B$13:B103)</f>
        <v>23</v>
      </c>
      <c r="C104" s="33" t="s">
        <v>203</v>
      </c>
      <c r="D104" s="41"/>
      <c r="E104" s="34" t="s">
        <v>204</v>
      </c>
      <c r="F104" s="36" t="s">
        <v>205</v>
      </c>
      <c r="G104" s="34" t="s">
        <v>155</v>
      </c>
      <c r="H104" s="39">
        <v>16.79</v>
      </c>
      <c r="I104" s="34">
        <v>0</v>
      </c>
      <c r="J104" s="92" t="str">
        <f>IF(I104=0,"",I104*H104)</f>
        <v/>
      </c>
      <c r="K104" s="40"/>
      <c r="L104" s="93">
        <f>ROUND((ROUND(H104,3))*(ROUND(K104,2)),2)</f>
        <v>0</v>
      </c>
    </row>
    <row r="105" spans="1:12" ht="12.75" customHeight="1" x14ac:dyDescent="0.2">
      <c r="A105" s="1" t="s">
        <v>6</v>
      </c>
      <c r="B105" s="11"/>
      <c r="C105" s="1"/>
      <c r="D105" s="1"/>
      <c r="E105" s="1"/>
      <c r="F105" s="37"/>
      <c r="G105" s="5"/>
      <c r="H105" s="5"/>
      <c r="I105" s="5"/>
      <c r="J105" s="5"/>
      <c r="K105" s="5"/>
      <c r="L105" s="12"/>
    </row>
    <row r="106" spans="1:12" ht="22.5" x14ac:dyDescent="0.2">
      <c r="A106" s="1" t="s">
        <v>8</v>
      </c>
      <c r="B106" s="11"/>
      <c r="C106" s="1"/>
      <c r="D106" s="1"/>
      <c r="E106" s="1"/>
      <c r="F106" s="35" t="s">
        <v>206</v>
      </c>
      <c r="G106" s="5"/>
      <c r="H106" s="5"/>
      <c r="I106" s="5"/>
      <c r="J106" s="5"/>
      <c r="K106" s="5"/>
      <c r="L106" s="12"/>
    </row>
    <row r="107" spans="1:12" ht="12.75" customHeight="1" thickBot="1" x14ac:dyDescent="0.25">
      <c r="A107" s="1" t="s">
        <v>9</v>
      </c>
      <c r="B107" s="13"/>
      <c r="C107" s="9"/>
      <c r="D107" s="9"/>
      <c r="E107" s="9"/>
      <c r="F107" s="38" t="s">
        <v>207</v>
      </c>
      <c r="G107" s="6"/>
      <c r="H107" s="6"/>
      <c r="I107" s="6"/>
      <c r="J107" s="6"/>
      <c r="K107" s="6"/>
      <c r="L107" s="14"/>
    </row>
    <row r="108" spans="1:12" ht="13.5" thickBot="1" x14ac:dyDescent="0.25">
      <c r="A108" s="94" t="s">
        <v>34</v>
      </c>
      <c r="B108" s="95" t="s">
        <v>150</v>
      </c>
      <c r="C108" s="96" t="s">
        <v>151</v>
      </c>
      <c r="D108" s="97"/>
      <c r="E108" s="97"/>
      <c r="F108" s="98" t="s">
        <v>152</v>
      </c>
      <c r="G108" s="96"/>
      <c r="H108" s="96"/>
      <c r="I108" s="96"/>
      <c r="J108" s="96"/>
      <c r="K108" s="96"/>
      <c r="L108" s="99">
        <f>SUM(L52:L107)</f>
        <v>0</v>
      </c>
    </row>
    <row r="109" spans="1:12" ht="13.5" thickBot="1" x14ac:dyDescent="0.25">
      <c r="A109" s="74" t="s">
        <v>31</v>
      </c>
      <c r="B109" s="50" t="s">
        <v>20</v>
      </c>
      <c r="C109" s="51">
        <v>2</v>
      </c>
      <c r="D109" s="52"/>
      <c r="E109" s="52"/>
      <c r="F109" s="53" t="s">
        <v>208</v>
      </c>
      <c r="G109" s="51"/>
      <c r="H109" s="51"/>
      <c r="I109" s="51"/>
      <c r="J109" s="51"/>
      <c r="K109" s="51"/>
      <c r="L109" s="54"/>
    </row>
    <row r="110" spans="1:12" ht="13.5" customHeight="1" thickBot="1" x14ac:dyDescent="0.25">
      <c r="A110" s="1" t="s">
        <v>7</v>
      </c>
      <c r="B110" s="75">
        <f>1+MAX($B$13:B109)</f>
        <v>24</v>
      </c>
      <c r="C110" s="33" t="s">
        <v>209</v>
      </c>
      <c r="D110" s="41"/>
      <c r="E110" s="34" t="s">
        <v>117</v>
      </c>
      <c r="F110" s="36" t="s">
        <v>210</v>
      </c>
      <c r="G110" s="34" t="s">
        <v>200</v>
      </c>
      <c r="H110" s="39">
        <v>95.7</v>
      </c>
      <c r="I110" s="34">
        <v>0</v>
      </c>
      <c r="J110" s="92" t="str">
        <f>IF(I110=0,"",I110*H110)</f>
        <v/>
      </c>
      <c r="K110" s="40"/>
      <c r="L110" s="93">
        <f>ROUND((ROUND(H110,3))*(ROUND(K110,2)),2)</f>
        <v>0</v>
      </c>
    </row>
    <row r="111" spans="1:12" ht="12.75" customHeight="1" x14ac:dyDescent="0.2">
      <c r="A111" s="1" t="s">
        <v>6</v>
      </c>
      <c r="B111" s="11"/>
      <c r="C111" s="1"/>
      <c r="D111" s="1"/>
      <c r="E111" s="1"/>
      <c r="F111" s="37"/>
      <c r="G111" s="5"/>
      <c r="H111" s="5"/>
      <c r="I111" s="5"/>
      <c r="J111" s="5"/>
      <c r="K111" s="5"/>
      <c r="L111" s="12"/>
    </row>
    <row r="112" spans="1:12" ht="22.5" x14ac:dyDescent="0.2">
      <c r="A112" s="1" t="s">
        <v>8</v>
      </c>
      <c r="B112" s="11"/>
      <c r="C112" s="1"/>
      <c r="D112" s="1"/>
      <c r="E112" s="1"/>
      <c r="F112" s="35" t="s">
        <v>211</v>
      </c>
      <c r="G112" s="5"/>
      <c r="H112" s="5"/>
      <c r="I112" s="5"/>
      <c r="J112" s="5"/>
      <c r="K112" s="5"/>
      <c r="L112" s="12"/>
    </row>
    <row r="113" spans="1:12" ht="23.25" thickBot="1" x14ac:dyDescent="0.25">
      <c r="A113" s="1" t="s">
        <v>9</v>
      </c>
      <c r="B113" s="13"/>
      <c r="C113" s="9"/>
      <c r="D113" s="9"/>
      <c r="E113" s="9"/>
      <c r="F113" s="38" t="s">
        <v>212</v>
      </c>
      <c r="G113" s="6"/>
      <c r="H113" s="6"/>
      <c r="I113" s="6"/>
      <c r="J113" s="6"/>
      <c r="K113" s="6"/>
      <c r="L113" s="14"/>
    </row>
    <row r="114" spans="1:12" ht="13.5" customHeight="1" thickBot="1" x14ac:dyDescent="0.25">
      <c r="A114" s="1" t="s">
        <v>7</v>
      </c>
      <c r="B114" s="75">
        <f>1+MAX($B$13:B113)</f>
        <v>25</v>
      </c>
      <c r="C114" s="33" t="s">
        <v>213</v>
      </c>
      <c r="D114" s="41"/>
      <c r="E114" s="34" t="s">
        <v>117</v>
      </c>
      <c r="F114" s="36" t="s">
        <v>214</v>
      </c>
      <c r="G114" s="34" t="s">
        <v>167</v>
      </c>
      <c r="H114" s="39">
        <v>31.2</v>
      </c>
      <c r="I114" s="34">
        <v>0</v>
      </c>
      <c r="J114" s="92" t="str">
        <f>IF(I114=0,"",I114*H114)</f>
        <v/>
      </c>
      <c r="K114" s="40"/>
      <c r="L114" s="93">
        <f>ROUND((ROUND(H114,3))*(ROUND(K114,2)),2)</f>
        <v>0</v>
      </c>
    </row>
    <row r="115" spans="1:12" ht="12.75" customHeight="1" x14ac:dyDescent="0.2">
      <c r="A115" s="1" t="s">
        <v>6</v>
      </c>
      <c r="B115" s="11"/>
      <c r="C115" s="1"/>
      <c r="D115" s="1"/>
      <c r="E115" s="1"/>
      <c r="F115" s="37"/>
      <c r="G115" s="5"/>
      <c r="H115" s="5"/>
      <c r="I115" s="5"/>
      <c r="J115" s="5"/>
      <c r="K115" s="5"/>
      <c r="L115" s="12"/>
    </row>
    <row r="116" spans="1:12" ht="12.75" customHeight="1" x14ac:dyDescent="0.2">
      <c r="A116" s="1" t="s">
        <v>8</v>
      </c>
      <c r="B116" s="11"/>
      <c r="C116" s="1"/>
      <c r="D116" s="1"/>
      <c r="E116" s="1"/>
      <c r="F116" s="35" t="s">
        <v>215</v>
      </c>
      <c r="G116" s="5"/>
      <c r="H116" s="5"/>
      <c r="I116" s="5"/>
      <c r="J116" s="5"/>
      <c r="K116" s="5"/>
      <c r="L116" s="12"/>
    </row>
    <row r="117" spans="1:12" ht="124.5" thickBot="1" x14ac:dyDescent="0.25">
      <c r="A117" s="1" t="s">
        <v>9</v>
      </c>
      <c r="B117" s="13"/>
      <c r="C117" s="9"/>
      <c r="D117" s="9"/>
      <c r="E117" s="9"/>
      <c r="F117" s="38" t="s">
        <v>216</v>
      </c>
      <c r="G117" s="6"/>
      <c r="H117" s="6"/>
      <c r="I117" s="6"/>
      <c r="J117" s="6"/>
      <c r="K117" s="6"/>
      <c r="L117" s="14"/>
    </row>
    <row r="118" spans="1:12" ht="13.5" customHeight="1" thickBot="1" x14ac:dyDescent="0.25">
      <c r="A118" s="1" t="s">
        <v>7</v>
      </c>
      <c r="B118" s="75">
        <f>1+MAX($B$13:B117)</f>
        <v>26</v>
      </c>
      <c r="C118" s="33" t="s">
        <v>217</v>
      </c>
      <c r="D118" s="41"/>
      <c r="E118" s="34" t="s">
        <v>117</v>
      </c>
      <c r="F118" s="36" t="s">
        <v>218</v>
      </c>
      <c r="G118" s="34" t="s">
        <v>200</v>
      </c>
      <c r="H118" s="39">
        <v>58.368000000000002</v>
      </c>
      <c r="I118" s="34">
        <v>0</v>
      </c>
      <c r="J118" s="92" t="str">
        <f>IF(I118=0,"",I118*H118)</f>
        <v/>
      </c>
      <c r="K118" s="40"/>
      <c r="L118" s="93">
        <f>ROUND((ROUND(H118,3))*(ROUND(K118,2)),2)</f>
        <v>0</v>
      </c>
    </row>
    <row r="119" spans="1:12" ht="12.75" customHeight="1" x14ac:dyDescent="0.2">
      <c r="A119" s="1" t="s">
        <v>6</v>
      </c>
      <c r="B119" s="11"/>
      <c r="C119" s="1"/>
      <c r="D119" s="1"/>
      <c r="E119" s="1"/>
      <c r="F119" s="37"/>
      <c r="G119" s="5"/>
      <c r="H119" s="5"/>
      <c r="I119" s="5"/>
      <c r="J119" s="5"/>
      <c r="K119" s="5"/>
      <c r="L119" s="12"/>
    </row>
    <row r="120" spans="1:12" ht="12.75" customHeight="1" x14ac:dyDescent="0.2">
      <c r="A120" s="1" t="s">
        <v>8</v>
      </c>
      <c r="B120" s="11"/>
      <c r="C120" s="1"/>
      <c r="D120" s="1"/>
      <c r="E120" s="1"/>
      <c r="F120" s="35" t="s">
        <v>219</v>
      </c>
      <c r="G120" s="5"/>
      <c r="H120" s="5"/>
      <c r="I120" s="5"/>
      <c r="J120" s="5"/>
      <c r="K120" s="5"/>
      <c r="L120" s="12"/>
    </row>
    <row r="121" spans="1:12" ht="90.75" thickBot="1" x14ac:dyDescent="0.25">
      <c r="A121" s="1" t="s">
        <v>9</v>
      </c>
      <c r="B121" s="13"/>
      <c r="C121" s="9"/>
      <c r="D121" s="9"/>
      <c r="E121" s="9"/>
      <c r="F121" s="38" t="s">
        <v>220</v>
      </c>
      <c r="G121" s="6"/>
      <c r="H121" s="6"/>
      <c r="I121" s="6"/>
      <c r="J121" s="6"/>
      <c r="K121" s="6"/>
      <c r="L121" s="14"/>
    </row>
    <row r="122" spans="1:12" ht="13.5" thickBot="1" x14ac:dyDescent="0.25">
      <c r="A122" s="94" t="s">
        <v>34</v>
      </c>
      <c r="B122" s="95" t="s">
        <v>150</v>
      </c>
      <c r="C122" s="96" t="s">
        <v>151</v>
      </c>
      <c r="D122" s="97"/>
      <c r="E122" s="97"/>
      <c r="F122" s="98" t="s">
        <v>208</v>
      </c>
      <c r="G122" s="96"/>
      <c r="H122" s="96"/>
      <c r="I122" s="96"/>
      <c r="J122" s="96"/>
      <c r="K122" s="96"/>
      <c r="L122" s="99">
        <f>SUM(L110:L121)</f>
        <v>0</v>
      </c>
    </row>
    <row r="123" spans="1:12" ht="13.5" thickBot="1" x14ac:dyDescent="0.25">
      <c r="A123" s="74" t="s">
        <v>31</v>
      </c>
      <c r="B123" s="50" t="s">
        <v>20</v>
      </c>
      <c r="C123" s="51">
        <v>4</v>
      </c>
      <c r="D123" s="52"/>
      <c r="E123" s="52"/>
      <c r="F123" s="53" t="s">
        <v>221</v>
      </c>
      <c r="G123" s="51"/>
      <c r="H123" s="51"/>
      <c r="I123" s="51"/>
      <c r="J123" s="51"/>
      <c r="K123" s="51"/>
      <c r="L123" s="54"/>
    </row>
    <row r="124" spans="1:12" ht="13.5" customHeight="1" thickBot="1" x14ac:dyDescent="0.25">
      <c r="A124" s="1" t="s">
        <v>7</v>
      </c>
      <c r="B124" s="75">
        <f>1+MAX($B$13:B123)</f>
        <v>27</v>
      </c>
      <c r="C124" s="33" t="s">
        <v>222</v>
      </c>
      <c r="D124" s="41"/>
      <c r="E124" s="34" t="s">
        <v>117</v>
      </c>
      <c r="F124" s="36" t="s">
        <v>223</v>
      </c>
      <c r="G124" s="34" t="s">
        <v>155</v>
      </c>
      <c r="H124" s="39">
        <v>1.58</v>
      </c>
      <c r="I124" s="34">
        <v>0</v>
      </c>
      <c r="J124" s="92" t="str">
        <f>IF(I124=0,"",I124*H124)</f>
        <v/>
      </c>
      <c r="K124" s="40"/>
      <c r="L124" s="93">
        <f>ROUND((ROUND(H124,3))*(ROUND(K124,2)),2)</f>
        <v>0</v>
      </c>
    </row>
    <row r="125" spans="1:12" ht="12.75" customHeight="1" x14ac:dyDescent="0.2">
      <c r="A125" s="1" t="s">
        <v>6</v>
      </c>
      <c r="B125" s="11"/>
      <c r="C125" s="1"/>
      <c r="D125" s="1"/>
      <c r="E125" s="1"/>
      <c r="F125" s="37"/>
      <c r="G125" s="5"/>
      <c r="H125" s="5"/>
      <c r="I125" s="5"/>
      <c r="J125" s="5"/>
      <c r="K125" s="5"/>
      <c r="L125" s="12"/>
    </row>
    <row r="126" spans="1:12" ht="12.75" customHeight="1" x14ac:dyDescent="0.2">
      <c r="A126" s="1" t="s">
        <v>8</v>
      </c>
      <c r="B126" s="11"/>
      <c r="C126" s="1"/>
      <c r="D126" s="1"/>
      <c r="E126" s="1"/>
      <c r="F126" s="35" t="s">
        <v>224</v>
      </c>
      <c r="G126" s="5"/>
      <c r="H126" s="5"/>
      <c r="I126" s="5"/>
      <c r="J126" s="5"/>
      <c r="K126" s="5"/>
      <c r="L126" s="12"/>
    </row>
    <row r="127" spans="1:12" ht="282" thickBot="1" x14ac:dyDescent="0.25">
      <c r="A127" s="1" t="s">
        <v>9</v>
      </c>
      <c r="B127" s="13"/>
      <c r="C127" s="9"/>
      <c r="D127" s="9"/>
      <c r="E127" s="9"/>
      <c r="F127" s="38" t="s">
        <v>225</v>
      </c>
      <c r="G127" s="6"/>
      <c r="H127" s="6"/>
      <c r="I127" s="6"/>
      <c r="J127" s="6"/>
      <c r="K127" s="6"/>
      <c r="L127" s="14"/>
    </row>
    <row r="128" spans="1:12" ht="13.5" customHeight="1" thickBot="1" x14ac:dyDescent="0.25">
      <c r="A128" s="1" t="s">
        <v>7</v>
      </c>
      <c r="B128" s="75">
        <f>1+MAX($B$13:B127)</f>
        <v>28</v>
      </c>
      <c r="C128" s="33" t="s">
        <v>226</v>
      </c>
      <c r="D128" s="41"/>
      <c r="E128" s="34" t="s">
        <v>117</v>
      </c>
      <c r="F128" s="36" t="s">
        <v>227</v>
      </c>
      <c r="G128" s="34" t="s">
        <v>155</v>
      </c>
      <c r="H128" s="39">
        <v>0.22500000000000001</v>
      </c>
      <c r="I128" s="34">
        <v>0</v>
      </c>
      <c r="J128" s="92" t="str">
        <f>IF(I128=0,"",I128*H128)</f>
        <v/>
      </c>
      <c r="K128" s="40"/>
      <c r="L128" s="93">
        <f>ROUND((ROUND(H128,3))*(ROUND(K128,2)),2)</f>
        <v>0</v>
      </c>
    </row>
    <row r="129" spans="1:12" ht="12.75" customHeight="1" x14ac:dyDescent="0.2">
      <c r="A129" s="1" t="s">
        <v>6</v>
      </c>
      <c r="B129" s="11"/>
      <c r="C129" s="1"/>
      <c r="D129" s="1"/>
      <c r="E129" s="1"/>
      <c r="F129" s="37"/>
      <c r="G129" s="5"/>
      <c r="H129" s="5"/>
      <c r="I129" s="5"/>
      <c r="J129" s="5"/>
      <c r="K129" s="5"/>
      <c r="L129" s="12"/>
    </row>
    <row r="130" spans="1:12" ht="12.75" customHeight="1" x14ac:dyDescent="0.2">
      <c r="A130" s="1" t="s">
        <v>8</v>
      </c>
      <c r="B130" s="11"/>
      <c r="C130" s="1"/>
      <c r="D130" s="1"/>
      <c r="E130" s="1"/>
      <c r="F130" s="35" t="s">
        <v>228</v>
      </c>
      <c r="G130" s="5"/>
      <c r="H130" s="5"/>
      <c r="I130" s="5"/>
      <c r="J130" s="5"/>
      <c r="K130" s="5"/>
      <c r="L130" s="12"/>
    </row>
    <row r="131" spans="1:12" ht="282" thickBot="1" x14ac:dyDescent="0.25">
      <c r="A131" s="1" t="s">
        <v>9</v>
      </c>
      <c r="B131" s="13"/>
      <c r="C131" s="9"/>
      <c r="D131" s="9"/>
      <c r="E131" s="9"/>
      <c r="F131" s="38" t="s">
        <v>229</v>
      </c>
      <c r="G131" s="6"/>
      <c r="H131" s="6"/>
      <c r="I131" s="6"/>
      <c r="J131" s="6"/>
      <c r="K131" s="6"/>
      <c r="L131" s="14"/>
    </row>
    <row r="132" spans="1:12" ht="13.5" customHeight="1" thickBot="1" x14ac:dyDescent="0.25">
      <c r="A132" s="1" t="s">
        <v>7</v>
      </c>
      <c r="B132" s="75">
        <f>1+MAX($B$13:B131)</f>
        <v>29</v>
      </c>
      <c r="C132" s="33" t="s">
        <v>230</v>
      </c>
      <c r="D132" s="41"/>
      <c r="E132" s="34" t="s">
        <v>117</v>
      </c>
      <c r="F132" s="36" t="s">
        <v>231</v>
      </c>
      <c r="G132" s="34" t="s">
        <v>155</v>
      </c>
      <c r="H132" s="39">
        <v>0.75</v>
      </c>
      <c r="I132" s="34">
        <v>0</v>
      </c>
      <c r="J132" s="92" t="str">
        <f>IF(I132=0,"",I132*H132)</f>
        <v/>
      </c>
      <c r="K132" s="40"/>
      <c r="L132" s="93">
        <f>ROUND((ROUND(H132,3))*(ROUND(K132,2)),2)</f>
        <v>0</v>
      </c>
    </row>
    <row r="133" spans="1:12" ht="12.75" customHeight="1" x14ac:dyDescent="0.2">
      <c r="A133" s="1" t="s">
        <v>6</v>
      </c>
      <c r="B133" s="11"/>
      <c r="C133" s="1"/>
      <c r="D133" s="1"/>
      <c r="E133" s="1"/>
      <c r="F133" s="37"/>
      <c r="G133" s="5"/>
      <c r="H133" s="5"/>
      <c r="I133" s="5"/>
      <c r="J133" s="5"/>
      <c r="K133" s="5"/>
      <c r="L133" s="12"/>
    </row>
    <row r="134" spans="1:12" ht="12.75" customHeight="1" x14ac:dyDescent="0.2">
      <c r="A134" s="1" t="s">
        <v>8</v>
      </c>
      <c r="B134" s="11"/>
      <c r="C134" s="1"/>
      <c r="D134" s="1"/>
      <c r="E134" s="1"/>
      <c r="F134" s="35" t="s">
        <v>232</v>
      </c>
      <c r="G134" s="5"/>
      <c r="H134" s="5"/>
      <c r="I134" s="5"/>
      <c r="J134" s="5"/>
      <c r="K134" s="5"/>
      <c r="L134" s="12"/>
    </row>
    <row r="135" spans="1:12" ht="282" thickBot="1" x14ac:dyDescent="0.25">
      <c r="A135" s="1" t="s">
        <v>9</v>
      </c>
      <c r="B135" s="13"/>
      <c r="C135" s="9"/>
      <c r="D135" s="9"/>
      <c r="E135" s="9"/>
      <c r="F135" s="38" t="s">
        <v>229</v>
      </c>
      <c r="G135" s="6"/>
      <c r="H135" s="6"/>
      <c r="I135" s="6"/>
      <c r="J135" s="6"/>
      <c r="K135" s="6"/>
      <c r="L135" s="14"/>
    </row>
    <row r="136" spans="1:12" ht="13.5" customHeight="1" thickBot="1" x14ac:dyDescent="0.25">
      <c r="A136" s="1" t="s">
        <v>7</v>
      </c>
      <c r="B136" s="75">
        <f>1+MAX($B$13:B135)</f>
        <v>30</v>
      </c>
      <c r="C136" s="33" t="s">
        <v>233</v>
      </c>
      <c r="D136" s="41"/>
      <c r="E136" s="34" t="s">
        <v>117</v>
      </c>
      <c r="F136" s="36" t="s">
        <v>234</v>
      </c>
      <c r="G136" s="34" t="s">
        <v>155</v>
      </c>
      <c r="H136" s="39">
        <v>1.19</v>
      </c>
      <c r="I136" s="34">
        <v>0</v>
      </c>
      <c r="J136" s="92" t="str">
        <f>IF(I136=0,"",I136*H136)</f>
        <v/>
      </c>
      <c r="K136" s="40"/>
      <c r="L136" s="93">
        <f>ROUND((ROUND(H136,3))*(ROUND(K136,2)),2)</f>
        <v>0</v>
      </c>
    </row>
    <row r="137" spans="1:12" ht="12.75" customHeight="1" x14ac:dyDescent="0.2">
      <c r="A137" s="1" t="s">
        <v>6</v>
      </c>
      <c r="B137" s="11"/>
      <c r="C137" s="1"/>
      <c r="D137" s="1"/>
      <c r="E137" s="1"/>
      <c r="F137" s="37"/>
      <c r="G137" s="5"/>
      <c r="H137" s="5"/>
      <c r="I137" s="5"/>
      <c r="J137" s="5"/>
      <c r="K137" s="5"/>
      <c r="L137" s="12"/>
    </row>
    <row r="138" spans="1:12" ht="33.75" x14ac:dyDescent="0.2">
      <c r="A138" s="1" t="s">
        <v>8</v>
      </c>
      <c r="B138" s="11"/>
      <c r="C138" s="1"/>
      <c r="D138" s="1"/>
      <c r="E138" s="1"/>
      <c r="F138" s="35" t="s">
        <v>235</v>
      </c>
      <c r="G138" s="5"/>
      <c r="H138" s="5"/>
      <c r="I138" s="5"/>
      <c r="J138" s="5"/>
      <c r="K138" s="5"/>
      <c r="L138" s="12"/>
    </row>
    <row r="139" spans="1:12" ht="34.5" thickBot="1" x14ac:dyDescent="0.25">
      <c r="A139" s="1" t="s">
        <v>9</v>
      </c>
      <c r="B139" s="13"/>
      <c r="C139" s="9"/>
      <c r="D139" s="9"/>
      <c r="E139" s="9"/>
      <c r="F139" s="38" t="s">
        <v>236</v>
      </c>
      <c r="G139" s="6"/>
      <c r="H139" s="6"/>
      <c r="I139" s="6"/>
      <c r="J139" s="6"/>
      <c r="K139" s="6"/>
      <c r="L139" s="14"/>
    </row>
    <row r="140" spans="1:12" ht="13.5" customHeight="1" thickBot="1" x14ac:dyDescent="0.25">
      <c r="A140" s="1" t="s">
        <v>7</v>
      </c>
      <c r="B140" s="75">
        <f>1+MAX($B$13:B139)</f>
        <v>31</v>
      </c>
      <c r="C140" s="33" t="s">
        <v>237</v>
      </c>
      <c r="D140" s="41"/>
      <c r="E140" s="34" t="s">
        <v>117</v>
      </c>
      <c r="F140" s="36" t="s">
        <v>238</v>
      </c>
      <c r="G140" s="34" t="s">
        <v>155</v>
      </c>
      <c r="H140" s="39">
        <v>0.6</v>
      </c>
      <c r="I140" s="34">
        <v>0</v>
      </c>
      <c r="J140" s="92" t="str">
        <f>IF(I140=0,"",I140*H140)</f>
        <v/>
      </c>
      <c r="K140" s="40"/>
      <c r="L140" s="93">
        <f>ROUND((ROUND(H140,3))*(ROUND(K140,2)),2)</f>
        <v>0</v>
      </c>
    </row>
    <row r="141" spans="1:12" ht="12.75" customHeight="1" x14ac:dyDescent="0.2">
      <c r="A141" s="1" t="s">
        <v>6</v>
      </c>
      <c r="B141" s="11"/>
      <c r="C141" s="1"/>
      <c r="D141" s="1"/>
      <c r="E141" s="1"/>
      <c r="F141" s="37"/>
      <c r="G141" s="5"/>
      <c r="H141" s="5"/>
      <c r="I141" s="5"/>
      <c r="J141" s="5"/>
      <c r="K141" s="5"/>
      <c r="L141" s="12"/>
    </row>
    <row r="142" spans="1:12" ht="22.5" x14ac:dyDescent="0.2">
      <c r="A142" s="1" t="s">
        <v>8</v>
      </c>
      <c r="B142" s="11"/>
      <c r="C142" s="1"/>
      <c r="D142" s="1"/>
      <c r="E142" s="1"/>
      <c r="F142" s="35" t="s">
        <v>239</v>
      </c>
      <c r="G142" s="5"/>
      <c r="H142" s="5"/>
      <c r="I142" s="5"/>
      <c r="J142" s="5"/>
      <c r="K142" s="5"/>
      <c r="L142" s="12"/>
    </row>
    <row r="143" spans="1:12" ht="34.5" thickBot="1" x14ac:dyDescent="0.25">
      <c r="A143" s="1" t="s">
        <v>9</v>
      </c>
      <c r="B143" s="13"/>
      <c r="C143" s="9"/>
      <c r="D143" s="9"/>
      <c r="E143" s="9"/>
      <c r="F143" s="38" t="s">
        <v>240</v>
      </c>
      <c r="G143" s="6"/>
      <c r="H143" s="6"/>
      <c r="I143" s="6"/>
      <c r="J143" s="6"/>
      <c r="K143" s="6"/>
      <c r="L143" s="14"/>
    </row>
    <row r="144" spans="1:12" ht="13.5" thickBot="1" x14ac:dyDescent="0.25">
      <c r="A144" s="94" t="s">
        <v>34</v>
      </c>
      <c r="B144" s="95" t="s">
        <v>150</v>
      </c>
      <c r="C144" s="96" t="s">
        <v>151</v>
      </c>
      <c r="D144" s="97"/>
      <c r="E144" s="97"/>
      <c r="F144" s="98" t="s">
        <v>221</v>
      </c>
      <c r="G144" s="96"/>
      <c r="H144" s="96"/>
      <c r="I144" s="96"/>
      <c r="J144" s="96"/>
      <c r="K144" s="96"/>
      <c r="L144" s="99">
        <f>SUM(L124:L143)</f>
        <v>0</v>
      </c>
    </row>
    <row r="145" spans="1:12" ht="13.5" thickBot="1" x14ac:dyDescent="0.25">
      <c r="A145" s="74" t="s">
        <v>31</v>
      </c>
      <c r="B145" s="50" t="s">
        <v>20</v>
      </c>
      <c r="C145" s="51">
        <v>5</v>
      </c>
      <c r="D145" s="52"/>
      <c r="E145" s="52"/>
      <c r="F145" s="53" t="s">
        <v>241</v>
      </c>
      <c r="G145" s="51"/>
      <c r="H145" s="51"/>
      <c r="I145" s="51"/>
      <c r="J145" s="51"/>
      <c r="K145" s="51"/>
      <c r="L145" s="54"/>
    </row>
    <row r="146" spans="1:12" ht="13.5" customHeight="1" thickBot="1" x14ac:dyDescent="0.25">
      <c r="A146" s="1" t="s">
        <v>7</v>
      </c>
      <c r="B146" s="75">
        <f>1+MAX($B$13:B145)</f>
        <v>32</v>
      </c>
      <c r="C146" s="33" t="s">
        <v>242</v>
      </c>
      <c r="D146" s="41"/>
      <c r="E146" s="34" t="s">
        <v>117</v>
      </c>
      <c r="F146" s="36" t="s">
        <v>243</v>
      </c>
      <c r="G146" s="34" t="s">
        <v>155</v>
      </c>
      <c r="H146" s="39">
        <v>34.76</v>
      </c>
      <c r="I146" s="34">
        <v>0</v>
      </c>
      <c r="J146" s="92" t="str">
        <f>IF(I146=0,"",I146*H146)</f>
        <v/>
      </c>
      <c r="K146" s="40"/>
      <c r="L146" s="93">
        <f>ROUND((ROUND(H146,3))*(ROUND(K146,2)),2)</f>
        <v>0</v>
      </c>
    </row>
    <row r="147" spans="1:12" ht="12.75" customHeight="1" x14ac:dyDescent="0.2">
      <c r="A147" s="1" t="s">
        <v>6</v>
      </c>
      <c r="B147" s="11"/>
      <c r="C147" s="1"/>
      <c r="D147" s="1"/>
      <c r="E147" s="1"/>
      <c r="F147" s="37"/>
      <c r="G147" s="5"/>
      <c r="H147" s="5"/>
      <c r="I147" s="5"/>
      <c r="J147" s="5"/>
      <c r="K147" s="5"/>
      <c r="L147" s="12"/>
    </row>
    <row r="148" spans="1:12" ht="22.5" x14ac:dyDescent="0.2">
      <c r="A148" s="1" t="s">
        <v>8</v>
      </c>
      <c r="B148" s="11"/>
      <c r="C148" s="1"/>
      <c r="D148" s="1"/>
      <c r="E148" s="1"/>
      <c r="F148" s="35" t="s">
        <v>244</v>
      </c>
      <c r="G148" s="5"/>
      <c r="H148" s="5"/>
      <c r="I148" s="5"/>
      <c r="J148" s="5"/>
      <c r="K148" s="5"/>
      <c r="L148" s="12"/>
    </row>
    <row r="149" spans="1:12" ht="203.25" thickBot="1" x14ac:dyDescent="0.25">
      <c r="A149" s="1" t="s">
        <v>9</v>
      </c>
      <c r="B149" s="13"/>
      <c r="C149" s="9"/>
      <c r="D149" s="9"/>
      <c r="E149" s="9"/>
      <c r="F149" s="38" t="s">
        <v>245</v>
      </c>
      <c r="G149" s="6"/>
      <c r="H149" s="6"/>
      <c r="I149" s="6"/>
      <c r="J149" s="6"/>
      <c r="K149" s="6"/>
      <c r="L149" s="14"/>
    </row>
    <row r="150" spans="1:12" ht="13.5" customHeight="1" thickBot="1" x14ac:dyDescent="0.25">
      <c r="A150" s="1" t="s">
        <v>7</v>
      </c>
      <c r="B150" s="75">
        <f>1+MAX($B$13:B149)</f>
        <v>33</v>
      </c>
      <c r="C150" s="33" t="s">
        <v>246</v>
      </c>
      <c r="D150" s="41"/>
      <c r="E150" s="34" t="s">
        <v>117</v>
      </c>
      <c r="F150" s="36" t="s">
        <v>247</v>
      </c>
      <c r="G150" s="34" t="s">
        <v>155</v>
      </c>
      <c r="H150" s="39">
        <v>47.4</v>
      </c>
      <c r="I150" s="34">
        <v>0</v>
      </c>
      <c r="J150" s="92" t="str">
        <f>IF(I150=0,"",I150*H150)</f>
        <v/>
      </c>
      <c r="K150" s="40"/>
      <c r="L150" s="93">
        <f>ROUND((ROUND(H150,3))*(ROUND(K150,2)),2)</f>
        <v>0</v>
      </c>
    </row>
    <row r="151" spans="1:12" ht="12.75" customHeight="1" x14ac:dyDescent="0.2">
      <c r="A151" s="1" t="s">
        <v>6</v>
      </c>
      <c r="B151" s="11"/>
      <c r="C151" s="1"/>
      <c r="D151" s="1"/>
      <c r="E151" s="1"/>
      <c r="F151" s="37" t="s">
        <v>248</v>
      </c>
      <c r="G151" s="5"/>
      <c r="H151" s="5"/>
      <c r="I151" s="5"/>
      <c r="J151" s="5"/>
      <c r="K151" s="5"/>
      <c r="L151" s="12"/>
    </row>
    <row r="152" spans="1:12" ht="33.75" x14ac:dyDescent="0.2">
      <c r="A152" s="1" t="s">
        <v>8</v>
      </c>
      <c r="B152" s="11"/>
      <c r="C152" s="1"/>
      <c r="D152" s="1"/>
      <c r="E152" s="1"/>
      <c r="F152" s="35" t="s">
        <v>249</v>
      </c>
      <c r="G152" s="5"/>
      <c r="H152" s="5"/>
      <c r="I152" s="5"/>
      <c r="J152" s="5"/>
      <c r="K152" s="5"/>
      <c r="L152" s="12"/>
    </row>
    <row r="153" spans="1:12" ht="203.25" thickBot="1" x14ac:dyDescent="0.25">
      <c r="A153" s="1" t="s">
        <v>9</v>
      </c>
      <c r="B153" s="13"/>
      <c r="C153" s="9"/>
      <c r="D153" s="9"/>
      <c r="E153" s="9"/>
      <c r="F153" s="38" t="s">
        <v>250</v>
      </c>
      <c r="G153" s="6"/>
      <c r="H153" s="6"/>
      <c r="I153" s="6"/>
      <c r="J153" s="6"/>
      <c r="K153" s="6"/>
      <c r="L153" s="14"/>
    </row>
    <row r="154" spans="1:12" ht="13.5" customHeight="1" thickBot="1" x14ac:dyDescent="0.25">
      <c r="A154" s="1" t="s">
        <v>7</v>
      </c>
      <c r="B154" s="75">
        <f>1+MAX($B$13:B153)</f>
        <v>34</v>
      </c>
      <c r="C154" s="33" t="s">
        <v>251</v>
      </c>
      <c r="D154" s="41"/>
      <c r="E154" s="34" t="s">
        <v>117</v>
      </c>
      <c r="F154" s="36" t="s">
        <v>252</v>
      </c>
      <c r="G154" s="34" t="s">
        <v>155</v>
      </c>
      <c r="H154" s="39">
        <v>78.12</v>
      </c>
      <c r="I154" s="34">
        <v>0</v>
      </c>
      <c r="J154" s="92" t="str">
        <f>IF(I154=0,"",I154*H154)</f>
        <v/>
      </c>
      <c r="K154" s="40"/>
      <c r="L154" s="93">
        <f>ROUND((ROUND(H154,3))*(ROUND(K154,2)),2)</f>
        <v>0</v>
      </c>
    </row>
    <row r="155" spans="1:12" ht="12.75" customHeight="1" x14ac:dyDescent="0.2">
      <c r="A155" s="1" t="s">
        <v>6</v>
      </c>
      <c r="B155" s="11"/>
      <c r="C155" s="1"/>
      <c r="D155" s="1"/>
      <c r="E155" s="1"/>
      <c r="F155" s="37"/>
      <c r="G155" s="5"/>
      <c r="H155" s="5"/>
      <c r="I155" s="5"/>
      <c r="J155" s="5"/>
      <c r="K155" s="5"/>
      <c r="L155" s="12"/>
    </row>
    <row r="156" spans="1:12" ht="12.75" customHeight="1" x14ac:dyDescent="0.2">
      <c r="A156" s="1" t="s">
        <v>8</v>
      </c>
      <c r="B156" s="11"/>
      <c r="C156" s="1"/>
      <c r="D156" s="1"/>
      <c r="E156" s="1"/>
      <c r="F156" s="35" t="s">
        <v>253</v>
      </c>
      <c r="G156" s="5"/>
      <c r="H156" s="5"/>
      <c r="I156" s="5"/>
      <c r="J156" s="5"/>
      <c r="K156" s="5"/>
      <c r="L156" s="12"/>
    </row>
    <row r="157" spans="1:12" ht="68.25" thickBot="1" x14ac:dyDescent="0.25">
      <c r="A157" s="1" t="s">
        <v>9</v>
      </c>
      <c r="B157" s="13"/>
      <c r="C157" s="9"/>
      <c r="D157" s="9"/>
      <c r="E157" s="9"/>
      <c r="F157" s="38" t="s">
        <v>254</v>
      </c>
      <c r="G157" s="6"/>
      <c r="H157" s="6"/>
      <c r="I157" s="6"/>
      <c r="J157" s="6"/>
      <c r="K157" s="6"/>
      <c r="L157" s="14"/>
    </row>
    <row r="158" spans="1:12" ht="13.5" customHeight="1" thickBot="1" x14ac:dyDescent="0.25">
      <c r="A158" s="1" t="s">
        <v>7</v>
      </c>
      <c r="B158" s="75">
        <f>1+MAX($B$13:B157)</f>
        <v>35</v>
      </c>
      <c r="C158" s="33" t="s">
        <v>255</v>
      </c>
      <c r="D158" s="41"/>
      <c r="E158" s="34" t="s">
        <v>117</v>
      </c>
      <c r="F158" s="36" t="s">
        <v>256</v>
      </c>
      <c r="G158" s="34" t="s">
        <v>155</v>
      </c>
      <c r="H158" s="39">
        <v>6.12</v>
      </c>
      <c r="I158" s="34">
        <v>0</v>
      </c>
      <c r="J158" s="92" t="str">
        <f>IF(I158=0,"",I158*H158)</f>
        <v/>
      </c>
      <c r="K158" s="40"/>
      <c r="L158" s="93">
        <f>ROUND((ROUND(H158,3))*(ROUND(K158,2)),2)</f>
        <v>0</v>
      </c>
    </row>
    <row r="159" spans="1:12" ht="12.75" customHeight="1" x14ac:dyDescent="0.2">
      <c r="A159" s="1" t="s">
        <v>6</v>
      </c>
      <c r="B159" s="11"/>
      <c r="C159" s="1"/>
      <c r="D159" s="1"/>
      <c r="E159" s="1"/>
      <c r="F159" s="37"/>
      <c r="G159" s="5"/>
      <c r="H159" s="5"/>
      <c r="I159" s="5"/>
      <c r="J159" s="5"/>
      <c r="K159" s="5"/>
      <c r="L159" s="12"/>
    </row>
    <row r="160" spans="1:12" ht="12.75" customHeight="1" x14ac:dyDescent="0.2">
      <c r="A160" s="1" t="s">
        <v>8</v>
      </c>
      <c r="B160" s="11"/>
      <c r="C160" s="1"/>
      <c r="D160" s="1"/>
      <c r="E160" s="1"/>
      <c r="F160" s="35" t="s">
        <v>257</v>
      </c>
      <c r="G160" s="5"/>
      <c r="H160" s="5"/>
      <c r="I160" s="5"/>
      <c r="J160" s="5"/>
      <c r="K160" s="5"/>
      <c r="L160" s="12"/>
    </row>
    <row r="161" spans="1:12" ht="68.25" thickBot="1" x14ac:dyDescent="0.25">
      <c r="A161" s="1" t="s">
        <v>9</v>
      </c>
      <c r="B161" s="13"/>
      <c r="C161" s="9"/>
      <c r="D161" s="9"/>
      <c r="E161" s="9"/>
      <c r="F161" s="38" t="s">
        <v>254</v>
      </c>
      <c r="G161" s="6"/>
      <c r="H161" s="6"/>
      <c r="I161" s="6"/>
      <c r="J161" s="6"/>
      <c r="K161" s="6"/>
      <c r="L161" s="14"/>
    </row>
    <row r="162" spans="1:12" ht="13.5" customHeight="1" thickBot="1" x14ac:dyDescent="0.25">
      <c r="A162" s="1" t="s">
        <v>7</v>
      </c>
      <c r="B162" s="75">
        <f>1+MAX($B$13:B161)</f>
        <v>36</v>
      </c>
      <c r="C162" s="33" t="s">
        <v>258</v>
      </c>
      <c r="D162" s="41"/>
      <c r="E162" s="34" t="s">
        <v>259</v>
      </c>
      <c r="F162" s="36" t="s">
        <v>260</v>
      </c>
      <c r="G162" s="34" t="s">
        <v>167</v>
      </c>
      <c r="H162" s="39">
        <v>36</v>
      </c>
      <c r="I162" s="34">
        <v>0</v>
      </c>
      <c r="J162" s="92" t="str">
        <f>IF(I162=0,"",I162*H162)</f>
        <v/>
      </c>
      <c r="K162" s="40"/>
      <c r="L162" s="93">
        <f>ROUND((ROUND(H162,3))*(ROUND(K162,2)),2)</f>
        <v>0</v>
      </c>
    </row>
    <row r="163" spans="1:12" ht="12.75" customHeight="1" x14ac:dyDescent="0.2">
      <c r="A163" s="1" t="s">
        <v>6</v>
      </c>
      <c r="B163" s="11"/>
      <c r="C163" s="1"/>
      <c r="D163" s="1"/>
      <c r="E163" s="1"/>
      <c r="F163" s="37"/>
      <c r="G163" s="5"/>
      <c r="H163" s="5"/>
      <c r="I163" s="5"/>
      <c r="J163" s="5"/>
      <c r="K163" s="5"/>
      <c r="L163" s="12"/>
    </row>
    <row r="164" spans="1:12" ht="12.75" customHeight="1" x14ac:dyDescent="0.2">
      <c r="A164" s="1" t="s">
        <v>8</v>
      </c>
      <c r="B164" s="11"/>
      <c r="C164" s="1"/>
      <c r="D164" s="1"/>
      <c r="E164" s="1"/>
      <c r="F164" s="35" t="s">
        <v>261</v>
      </c>
      <c r="G164" s="5"/>
      <c r="H164" s="5"/>
      <c r="I164" s="5"/>
      <c r="J164" s="5"/>
      <c r="K164" s="5"/>
      <c r="L164" s="12"/>
    </row>
    <row r="165" spans="1:12" ht="248.25" thickBot="1" x14ac:dyDescent="0.25">
      <c r="A165" s="1" t="s">
        <v>9</v>
      </c>
      <c r="B165" s="13"/>
      <c r="C165" s="9"/>
      <c r="D165" s="9"/>
      <c r="E165" s="9"/>
      <c r="F165" s="38" t="s">
        <v>262</v>
      </c>
      <c r="G165" s="6"/>
      <c r="H165" s="6"/>
      <c r="I165" s="6"/>
      <c r="J165" s="6"/>
      <c r="K165" s="6"/>
      <c r="L165" s="14"/>
    </row>
    <row r="166" spans="1:12" ht="13.5" customHeight="1" thickBot="1" x14ac:dyDescent="0.25">
      <c r="A166" s="1" t="s">
        <v>7</v>
      </c>
      <c r="B166" s="75">
        <f>1+MAX($B$13:B165)</f>
        <v>37</v>
      </c>
      <c r="C166" s="33" t="s">
        <v>263</v>
      </c>
      <c r="D166" s="41"/>
      <c r="E166" s="34" t="s">
        <v>126</v>
      </c>
      <c r="F166" s="36" t="s">
        <v>264</v>
      </c>
      <c r="G166" s="34" t="s">
        <v>119</v>
      </c>
      <c r="H166" s="39">
        <v>1</v>
      </c>
      <c r="I166" s="34">
        <v>0</v>
      </c>
      <c r="J166" s="92" t="str">
        <f>IF(I166=0,"",I166*H166)</f>
        <v/>
      </c>
      <c r="K166" s="40"/>
      <c r="L166" s="93">
        <f>ROUND((ROUND(H166,3))*(ROUND(K166,2)),2)</f>
        <v>0</v>
      </c>
    </row>
    <row r="167" spans="1:12" ht="12.75" customHeight="1" x14ac:dyDescent="0.2">
      <c r="A167" s="1" t="s">
        <v>6</v>
      </c>
      <c r="B167" s="11"/>
      <c r="C167" s="1"/>
      <c r="D167" s="1"/>
      <c r="E167" s="1"/>
      <c r="F167" s="37"/>
      <c r="G167" s="5"/>
      <c r="H167" s="5"/>
      <c r="I167" s="5"/>
      <c r="J167" s="5"/>
      <c r="K167" s="5"/>
      <c r="L167" s="12"/>
    </row>
    <row r="168" spans="1:12" ht="33.75" x14ac:dyDescent="0.2">
      <c r="A168" s="1" t="s">
        <v>8</v>
      </c>
      <c r="B168" s="11"/>
      <c r="C168" s="1"/>
      <c r="D168" s="1"/>
      <c r="E168" s="1"/>
      <c r="F168" s="35" t="s">
        <v>265</v>
      </c>
      <c r="G168" s="5"/>
      <c r="H168" s="5"/>
      <c r="I168" s="5"/>
      <c r="J168" s="5"/>
      <c r="K168" s="5"/>
      <c r="L168" s="12"/>
    </row>
    <row r="169" spans="1:12" ht="102" thickBot="1" x14ac:dyDescent="0.25">
      <c r="A169" s="1" t="s">
        <v>9</v>
      </c>
      <c r="B169" s="13"/>
      <c r="C169" s="9"/>
      <c r="D169" s="9"/>
      <c r="E169" s="9"/>
      <c r="F169" s="38" t="s">
        <v>266</v>
      </c>
      <c r="G169" s="6"/>
      <c r="H169" s="6"/>
      <c r="I169" s="6"/>
      <c r="J169" s="6"/>
      <c r="K169" s="6"/>
      <c r="L169" s="14"/>
    </row>
    <row r="170" spans="1:12" ht="13.5" customHeight="1" thickBot="1" x14ac:dyDescent="0.25">
      <c r="A170" s="1" t="s">
        <v>7</v>
      </c>
      <c r="B170" s="75">
        <f>1+MAX($B$13:B169)</f>
        <v>38</v>
      </c>
      <c r="C170" s="33" t="s">
        <v>267</v>
      </c>
      <c r="D170" s="41"/>
      <c r="E170" s="34" t="s">
        <v>126</v>
      </c>
      <c r="F170" s="36" t="s">
        <v>268</v>
      </c>
      <c r="G170" s="34" t="s">
        <v>269</v>
      </c>
      <c r="H170" s="39">
        <v>8</v>
      </c>
      <c r="I170" s="34">
        <v>0</v>
      </c>
      <c r="J170" s="92" t="str">
        <f>IF(I170=0,"",I170*H170)</f>
        <v/>
      </c>
      <c r="K170" s="40"/>
      <c r="L170" s="93">
        <f>ROUND((ROUND(H170,3))*(ROUND(K170,2)),2)</f>
        <v>0</v>
      </c>
    </row>
    <row r="171" spans="1:12" ht="12.75" customHeight="1" x14ac:dyDescent="0.2">
      <c r="A171" s="1" t="s">
        <v>6</v>
      </c>
      <c r="B171" s="11"/>
      <c r="C171" s="1"/>
      <c r="D171" s="1"/>
      <c r="E171" s="1"/>
      <c r="F171" s="37"/>
      <c r="G171" s="5"/>
      <c r="H171" s="5"/>
      <c r="I171" s="5"/>
      <c r="J171" s="5"/>
      <c r="K171" s="5"/>
      <c r="L171" s="12"/>
    </row>
    <row r="172" spans="1:12" ht="12.75" customHeight="1" x14ac:dyDescent="0.2">
      <c r="A172" s="1" t="s">
        <v>8</v>
      </c>
      <c r="B172" s="11"/>
      <c r="C172" s="1"/>
      <c r="D172" s="1"/>
      <c r="E172" s="1"/>
      <c r="F172" s="35" t="s">
        <v>270</v>
      </c>
      <c r="G172" s="5"/>
      <c r="H172" s="5"/>
      <c r="I172" s="5"/>
      <c r="J172" s="5"/>
      <c r="K172" s="5"/>
      <c r="L172" s="12"/>
    </row>
    <row r="173" spans="1:12" ht="12.75" customHeight="1" thickBot="1" x14ac:dyDescent="0.25">
      <c r="A173" s="1" t="s">
        <v>9</v>
      </c>
      <c r="B173" s="13"/>
      <c r="C173" s="9"/>
      <c r="D173" s="9"/>
      <c r="E173" s="9"/>
      <c r="F173" s="38"/>
      <c r="G173" s="6"/>
      <c r="H173" s="6"/>
      <c r="I173" s="6"/>
      <c r="J173" s="6"/>
      <c r="K173" s="6"/>
      <c r="L173" s="14"/>
    </row>
    <row r="174" spans="1:12" ht="13.5" customHeight="1" thickBot="1" x14ac:dyDescent="0.25">
      <c r="A174" s="1" t="s">
        <v>7</v>
      </c>
      <c r="B174" s="75">
        <f>1+MAX($B$13:B173)</f>
        <v>39</v>
      </c>
      <c r="C174" s="33" t="s">
        <v>271</v>
      </c>
      <c r="D174" s="41"/>
      <c r="E174" s="34" t="s">
        <v>126</v>
      </c>
      <c r="F174" s="36" t="s">
        <v>272</v>
      </c>
      <c r="G174" s="34" t="s">
        <v>200</v>
      </c>
      <c r="H174" s="39">
        <v>60.701000000000001</v>
      </c>
      <c r="I174" s="34">
        <v>0</v>
      </c>
      <c r="J174" s="92" t="str">
        <f>IF(I174=0,"",I174*H174)</f>
        <v/>
      </c>
      <c r="K174" s="40"/>
      <c r="L174" s="93">
        <f>ROUND((ROUND(H174,3))*(ROUND(K174,2)),2)</f>
        <v>0</v>
      </c>
    </row>
    <row r="175" spans="1:12" ht="12.75" customHeight="1" x14ac:dyDescent="0.2">
      <c r="A175" s="1" t="s">
        <v>6</v>
      </c>
      <c r="B175" s="11"/>
      <c r="C175" s="1"/>
      <c r="D175" s="1"/>
      <c r="E175" s="1"/>
      <c r="F175" s="37"/>
      <c r="G175" s="5"/>
      <c r="H175" s="5"/>
      <c r="I175" s="5"/>
      <c r="J175" s="5"/>
      <c r="K175" s="5"/>
      <c r="L175" s="12"/>
    </row>
    <row r="176" spans="1:12" ht="12.75" customHeight="1" x14ac:dyDescent="0.2">
      <c r="A176" s="1" t="s">
        <v>8</v>
      </c>
      <c r="B176" s="11"/>
      <c r="C176" s="1"/>
      <c r="D176" s="1"/>
      <c r="E176" s="1"/>
      <c r="F176" s="35" t="s">
        <v>273</v>
      </c>
      <c r="G176" s="5"/>
      <c r="H176" s="5"/>
      <c r="I176" s="5"/>
      <c r="J176" s="5"/>
      <c r="K176" s="5"/>
      <c r="L176" s="12"/>
    </row>
    <row r="177" spans="1:12" ht="45.75" thickBot="1" x14ac:dyDescent="0.25">
      <c r="A177" s="1" t="s">
        <v>9</v>
      </c>
      <c r="B177" s="13"/>
      <c r="C177" s="9"/>
      <c r="D177" s="9"/>
      <c r="E177" s="9"/>
      <c r="F177" s="38" t="s">
        <v>274</v>
      </c>
      <c r="G177" s="6"/>
      <c r="H177" s="6"/>
      <c r="I177" s="6"/>
      <c r="J177" s="6"/>
      <c r="K177" s="6"/>
      <c r="L177" s="14"/>
    </row>
    <row r="178" spans="1:12" ht="13.5" customHeight="1" thickBot="1" x14ac:dyDescent="0.25">
      <c r="A178" s="1" t="s">
        <v>7</v>
      </c>
      <c r="B178" s="75">
        <f>1+MAX($B$13:B177)</f>
        <v>40</v>
      </c>
      <c r="C178" s="33" t="s">
        <v>275</v>
      </c>
      <c r="D178" s="41"/>
      <c r="E178" s="34" t="s">
        <v>126</v>
      </c>
      <c r="F178" s="36" t="s">
        <v>276</v>
      </c>
      <c r="G178" s="34" t="s">
        <v>200</v>
      </c>
      <c r="H178" s="39">
        <v>116.1</v>
      </c>
      <c r="I178" s="34">
        <v>0</v>
      </c>
      <c r="J178" s="92" t="str">
        <f>IF(I178=0,"",I178*H178)</f>
        <v/>
      </c>
      <c r="K178" s="40"/>
      <c r="L178" s="93">
        <f>ROUND((ROUND(H178,3))*(ROUND(K178,2)),2)</f>
        <v>0</v>
      </c>
    </row>
    <row r="179" spans="1:12" ht="12.75" customHeight="1" x14ac:dyDescent="0.2">
      <c r="A179" s="1" t="s">
        <v>6</v>
      </c>
      <c r="B179" s="11"/>
      <c r="C179" s="1"/>
      <c r="D179" s="1"/>
      <c r="E179" s="1"/>
      <c r="F179" s="37"/>
      <c r="G179" s="5"/>
      <c r="H179" s="5"/>
      <c r="I179" s="5"/>
      <c r="J179" s="5"/>
      <c r="K179" s="5"/>
      <c r="L179" s="12"/>
    </row>
    <row r="180" spans="1:12" ht="22.5" x14ac:dyDescent="0.2">
      <c r="A180" s="1" t="s">
        <v>8</v>
      </c>
      <c r="B180" s="11"/>
      <c r="C180" s="1"/>
      <c r="D180" s="1"/>
      <c r="E180" s="1"/>
      <c r="F180" s="35" t="s">
        <v>277</v>
      </c>
      <c r="G180" s="5"/>
      <c r="H180" s="5"/>
      <c r="I180" s="5"/>
      <c r="J180" s="5"/>
      <c r="K180" s="5"/>
      <c r="L180" s="12"/>
    </row>
    <row r="181" spans="1:12" ht="45.75" thickBot="1" x14ac:dyDescent="0.25">
      <c r="A181" s="1" t="s">
        <v>9</v>
      </c>
      <c r="B181" s="13"/>
      <c r="C181" s="9"/>
      <c r="D181" s="9"/>
      <c r="E181" s="9"/>
      <c r="F181" s="38" t="s">
        <v>274</v>
      </c>
      <c r="G181" s="6"/>
      <c r="H181" s="6"/>
      <c r="I181" s="6"/>
      <c r="J181" s="6"/>
      <c r="K181" s="6"/>
      <c r="L181" s="14"/>
    </row>
    <row r="182" spans="1:12" ht="13.5" customHeight="1" thickBot="1" x14ac:dyDescent="0.25">
      <c r="A182" s="1" t="s">
        <v>7</v>
      </c>
      <c r="B182" s="75">
        <f>1+MAX($B$13:B181)</f>
        <v>41</v>
      </c>
      <c r="C182" s="33" t="s">
        <v>278</v>
      </c>
      <c r="D182" s="41"/>
      <c r="E182" s="34" t="s">
        <v>126</v>
      </c>
      <c r="F182" s="36" t="s">
        <v>279</v>
      </c>
      <c r="G182" s="34" t="s">
        <v>200</v>
      </c>
      <c r="H182" s="39">
        <v>59.936</v>
      </c>
      <c r="I182" s="34">
        <v>0</v>
      </c>
      <c r="J182" s="92" t="str">
        <f>IF(I182=0,"",I182*H182)</f>
        <v/>
      </c>
      <c r="K182" s="40"/>
      <c r="L182" s="93">
        <f>ROUND((ROUND(H182,3))*(ROUND(K182,2)),2)</f>
        <v>0</v>
      </c>
    </row>
    <row r="183" spans="1:12" ht="12.75" customHeight="1" x14ac:dyDescent="0.2">
      <c r="A183" s="1" t="s">
        <v>6</v>
      </c>
      <c r="B183" s="11"/>
      <c r="C183" s="1"/>
      <c r="D183" s="1"/>
      <c r="E183" s="1"/>
      <c r="F183" s="37"/>
      <c r="G183" s="5"/>
      <c r="H183" s="5"/>
      <c r="I183" s="5"/>
      <c r="J183" s="5"/>
      <c r="K183" s="5"/>
      <c r="L183" s="12"/>
    </row>
    <row r="184" spans="1:12" ht="22.5" x14ac:dyDescent="0.2">
      <c r="A184" s="1" t="s">
        <v>8</v>
      </c>
      <c r="B184" s="11"/>
      <c r="C184" s="1"/>
      <c r="D184" s="1"/>
      <c r="E184" s="1"/>
      <c r="F184" s="35" t="s">
        <v>280</v>
      </c>
      <c r="G184" s="5"/>
      <c r="H184" s="5"/>
      <c r="I184" s="5"/>
      <c r="J184" s="5"/>
      <c r="K184" s="5"/>
      <c r="L184" s="12"/>
    </row>
    <row r="185" spans="1:12" ht="45.75" thickBot="1" x14ac:dyDescent="0.25">
      <c r="A185" s="1" t="s">
        <v>9</v>
      </c>
      <c r="B185" s="13"/>
      <c r="C185" s="9"/>
      <c r="D185" s="9"/>
      <c r="E185" s="9"/>
      <c r="F185" s="38" t="s">
        <v>274</v>
      </c>
      <c r="G185" s="6"/>
      <c r="H185" s="6"/>
      <c r="I185" s="6"/>
      <c r="J185" s="6"/>
      <c r="K185" s="6"/>
      <c r="L185" s="14"/>
    </row>
    <row r="186" spans="1:12" ht="13.5" customHeight="1" thickBot="1" x14ac:dyDescent="0.25">
      <c r="A186" s="1" t="s">
        <v>7</v>
      </c>
      <c r="B186" s="75">
        <f>1+MAX($B$13:B185)</f>
        <v>42</v>
      </c>
      <c r="C186" s="33" t="s">
        <v>281</v>
      </c>
      <c r="D186" s="41"/>
      <c r="E186" s="34" t="s">
        <v>126</v>
      </c>
      <c r="F186" s="36" t="s">
        <v>282</v>
      </c>
      <c r="G186" s="34" t="s">
        <v>200</v>
      </c>
      <c r="H186" s="39">
        <v>116.1</v>
      </c>
      <c r="I186" s="34">
        <v>0</v>
      </c>
      <c r="J186" s="92" t="str">
        <f>IF(I186=0,"",I186*H186)</f>
        <v/>
      </c>
      <c r="K186" s="40"/>
      <c r="L186" s="93">
        <f>ROUND((ROUND(H186,3))*(ROUND(K186,2)),2)</f>
        <v>0</v>
      </c>
    </row>
    <row r="187" spans="1:12" ht="12.75" customHeight="1" x14ac:dyDescent="0.2">
      <c r="A187" s="1" t="s">
        <v>6</v>
      </c>
      <c r="B187" s="11"/>
      <c r="C187" s="1"/>
      <c r="D187" s="1"/>
      <c r="E187" s="1"/>
      <c r="F187" s="37"/>
      <c r="G187" s="5"/>
      <c r="H187" s="5"/>
      <c r="I187" s="5"/>
      <c r="J187" s="5"/>
      <c r="K187" s="5"/>
      <c r="L187" s="12"/>
    </row>
    <row r="188" spans="1:12" ht="12.75" customHeight="1" x14ac:dyDescent="0.2">
      <c r="A188" s="1" t="s">
        <v>8</v>
      </c>
      <c r="B188" s="11"/>
      <c r="C188" s="1"/>
      <c r="D188" s="1"/>
      <c r="E188" s="1"/>
      <c r="F188" s="35" t="s">
        <v>283</v>
      </c>
      <c r="G188" s="5"/>
      <c r="H188" s="5"/>
      <c r="I188" s="5"/>
      <c r="J188" s="5"/>
      <c r="K188" s="5"/>
      <c r="L188" s="12"/>
    </row>
    <row r="189" spans="1:12" ht="45.75" thickBot="1" x14ac:dyDescent="0.25">
      <c r="A189" s="1" t="s">
        <v>9</v>
      </c>
      <c r="B189" s="13"/>
      <c r="C189" s="9"/>
      <c r="D189" s="9"/>
      <c r="E189" s="9"/>
      <c r="F189" s="38" t="s">
        <v>284</v>
      </c>
      <c r="G189" s="6"/>
      <c r="H189" s="6"/>
      <c r="I189" s="6"/>
      <c r="J189" s="6"/>
      <c r="K189" s="6"/>
      <c r="L189" s="14"/>
    </row>
    <row r="190" spans="1:12" ht="13.5" customHeight="1" thickBot="1" x14ac:dyDescent="0.25">
      <c r="A190" s="1" t="s">
        <v>7</v>
      </c>
      <c r="B190" s="75">
        <f>1+MAX($B$13:B189)</f>
        <v>43</v>
      </c>
      <c r="C190" s="33" t="s">
        <v>285</v>
      </c>
      <c r="D190" s="41"/>
      <c r="E190" s="34" t="s">
        <v>126</v>
      </c>
      <c r="F190" s="36" t="s">
        <v>286</v>
      </c>
      <c r="G190" s="34" t="s">
        <v>200</v>
      </c>
      <c r="H190" s="39">
        <v>232.2</v>
      </c>
      <c r="I190" s="34">
        <v>0</v>
      </c>
      <c r="J190" s="92" t="str">
        <f>IF(I190=0,"",I190*H190)</f>
        <v/>
      </c>
      <c r="K190" s="40"/>
      <c r="L190" s="93">
        <f>ROUND((ROUND(H190,3))*(ROUND(K190,2)),2)</f>
        <v>0</v>
      </c>
    </row>
    <row r="191" spans="1:12" ht="12.75" customHeight="1" x14ac:dyDescent="0.2">
      <c r="A191" s="1" t="s">
        <v>6</v>
      </c>
      <c r="B191" s="11"/>
      <c r="C191" s="1"/>
      <c r="D191" s="1"/>
      <c r="E191" s="1"/>
      <c r="F191" s="37"/>
      <c r="G191" s="5"/>
      <c r="H191" s="5"/>
      <c r="I191" s="5"/>
      <c r="J191" s="5"/>
      <c r="K191" s="5"/>
      <c r="L191" s="12"/>
    </row>
    <row r="192" spans="1:12" ht="22.5" x14ac:dyDescent="0.2">
      <c r="A192" s="1" t="s">
        <v>8</v>
      </c>
      <c r="B192" s="11"/>
      <c r="C192" s="1"/>
      <c r="D192" s="1"/>
      <c r="E192" s="1"/>
      <c r="F192" s="35" t="s">
        <v>287</v>
      </c>
      <c r="G192" s="5"/>
      <c r="H192" s="5"/>
      <c r="I192" s="5"/>
      <c r="J192" s="5"/>
      <c r="K192" s="5"/>
      <c r="L192" s="12"/>
    </row>
    <row r="193" spans="1:12" ht="45.75" thickBot="1" x14ac:dyDescent="0.25">
      <c r="A193" s="1" t="s">
        <v>9</v>
      </c>
      <c r="B193" s="13"/>
      <c r="C193" s="9"/>
      <c r="D193" s="9"/>
      <c r="E193" s="9"/>
      <c r="F193" s="38" t="s">
        <v>284</v>
      </c>
      <c r="G193" s="6"/>
      <c r="H193" s="6"/>
      <c r="I193" s="6"/>
      <c r="J193" s="6"/>
      <c r="K193" s="6"/>
      <c r="L193" s="14"/>
    </row>
    <row r="194" spans="1:12" ht="13.5" customHeight="1" thickBot="1" x14ac:dyDescent="0.25">
      <c r="A194" s="1" t="s">
        <v>7</v>
      </c>
      <c r="B194" s="75">
        <f>1+MAX($B$13:B193)</f>
        <v>44</v>
      </c>
      <c r="C194" s="33" t="s">
        <v>288</v>
      </c>
      <c r="D194" s="41"/>
      <c r="E194" s="34" t="s">
        <v>126</v>
      </c>
      <c r="F194" s="36" t="s">
        <v>289</v>
      </c>
      <c r="G194" s="34" t="s">
        <v>200</v>
      </c>
      <c r="H194" s="39">
        <v>116.1</v>
      </c>
      <c r="I194" s="34">
        <v>0</v>
      </c>
      <c r="J194" s="92" t="str">
        <f>IF(I194=0,"",I194*H194)</f>
        <v/>
      </c>
      <c r="K194" s="40"/>
      <c r="L194" s="93">
        <f>ROUND((ROUND(H194,3))*(ROUND(K194,2)),2)</f>
        <v>0</v>
      </c>
    </row>
    <row r="195" spans="1:12" ht="12.75" customHeight="1" x14ac:dyDescent="0.2">
      <c r="A195" s="1" t="s">
        <v>6</v>
      </c>
      <c r="B195" s="11"/>
      <c r="C195" s="1"/>
      <c r="D195" s="1"/>
      <c r="E195" s="1"/>
      <c r="F195" s="37"/>
      <c r="G195" s="5"/>
      <c r="H195" s="5"/>
      <c r="I195" s="5"/>
      <c r="J195" s="5"/>
      <c r="K195" s="5"/>
      <c r="L195" s="12"/>
    </row>
    <row r="196" spans="1:12" ht="12.75" customHeight="1" x14ac:dyDescent="0.2">
      <c r="A196" s="1" t="s">
        <v>8</v>
      </c>
      <c r="B196" s="11"/>
      <c r="C196" s="1"/>
      <c r="D196" s="1"/>
      <c r="E196" s="1"/>
      <c r="F196" s="35" t="s">
        <v>290</v>
      </c>
      <c r="G196" s="5"/>
      <c r="H196" s="5"/>
      <c r="I196" s="5"/>
      <c r="J196" s="5"/>
      <c r="K196" s="5"/>
      <c r="L196" s="12"/>
    </row>
    <row r="197" spans="1:12" ht="102" thickBot="1" x14ac:dyDescent="0.25">
      <c r="A197" s="1" t="s">
        <v>9</v>
      </c>
      <c r="B197" s="13"/>
      <c r="C197" s="9"/>
      <c r="D197" s="9"/>
      <c r="E197" s="9"/>
      <c r="F197" s="38" t="s">
        <v>291</v>
      </c>
      <c r="G197" s="6"/>
      <c r="H197" s="6"/>
      <c r="I197" s="6"/>
      <c r="J197" s="6"/>
      <c r="K197" s="6"/>
      <c r="L197" s="14"/>
    </row>
    <row r="198" spans="1:12" ht="13.5" customHeight="1" thickBot="1" x14ac:dyDescent="0.25">
      <c r="A198" s="1" t="s">
        <v>7</v>
      </c>
      <c r="B198" s="75">
        <f>1+MAX($B$13:B197)</f>
        <v>45</v>
      </c>
      <c r="C198" s="33" t="s">
        <v>292</v>
      </c>
      <c r="D198" s="41"/>
      <c r="E198" s="34" t="s">
        <v>126</v>
      </c>
      <c r="F198" s="36" t="s">
        <v>293</v>
      </c>
      <c r="G198" s="34" t="s">
        <v>200</v>
      </c>
      <c r="H198" s="39">
        <v>116.1</v>
      </c>
      <c r="I198" s="34">
        <v>0</v>
      </c>
      <c r="J198" s="92" t="str">
        <f>IF(I198=0,"",I198*H198)</f>
        <v/>
      </c>
      <c r="K198" s="40"/>
      <c r="L198" s="93">
        <f>ROUND((ROUND(H198,3))*(ROUND(K198,2)),2)</f>
        <v>0</v>
      </c>
    </row>
    <row r="199" spans="1:12" ht="12.75" customHeight="1" x14ac:dyDescent="0.2">
      <c r="A199" s="1" t="s">
        <v>6</v>
      </c>
      <c r="B199" s="11"/>
      <c r="C199" s="1"/>
      <c r="D199" s="1"/>
      <c r="E199" s="1"/>
      <c r="F199" s="37"/>
      <c r="G199" s="5"/>
      <c r="H199" s="5"/>
      <c r="I199" s="5"/>
      <c r="J199" s="5"/>
      <c r="K199" s="5"/>
      <c r="L199" s="12"/>
    </row>
    <row r="200" spans="1:12" ht="12.75" customHeight="1" x14ac:dyDescent="0.2">
      <c r="A200" s="1" t="s">
        <v>8</v>
      </c>
      <c r="B200" s="11"/>
      <c r="C200" s="1"/>
      <c r="D200" s="1"/>
      <c r="E200" s="1"/>
      <c r="F200" s="35" t="s">
        <v>294</v>
      </c>
      <c r="G200" s="5"/>
      <c r="H200" s="5"/>
      <c r="I200" s="5"/>
      <c r="J200" s="5"/>
      <c r="K200" s="5"/>
      <c r="L200" s="12"/>
    </row>
    <row r="201" spans="1:12" ht="102" thickBot="1" x14ac:dyDescent="0.25">
      <c r="A201" s="1" t="s">
        <v>9</v>
      </c>
      <c r="B201" s="13"/>
      <c r="C201" s="9"/>
      <c r="D201" s="9"/>
      <c r="E201" s="9"/>
      <c r="F201" s="38" t="s">
        <v>291</v>
      </c>
      <c r="G201" s="6"/>
      <c r="H201" s="6"/>
      <c r="I201" s="6"/>
      <c r="J201" s="6"/>
      <c r="K201" s="6"/>
      <c r="L201" s="14"/>
    </row>
    <row r="202" spans="1:12" ht="13.5" customHeight="1" thickBot="1" x14ac:dyDescent="0.25">
      <c r="A202" s="1" t="s">
        <v>7</v>
      </c>
      <c r="B202" s="75">
        <f>1+MAX($B$13:B201)</f>
        <v>46</v>
      </c>
      <c r="C202" s="33" t="s">
        <v>295</v>
      </c>
      <c r="D202" s="41"/>
      <c r="E202" s="34" t="s">
        <v>126</v>
      </c>
      <c r="F202" s="36" t="s">
        <v>296</v>
      </c>
      <c r="G202" s="34" t="s">
        <v>200</v>
      </c>
      <c r="H202" s="39">
        <v>116.1</v>
      </c>
      <c r="I202" s="34">
        <v>0</v>
      </c>
      <c r="J202" s="92" t="str">
        <f>IF(I202=0,"",I202*H202)</f>
        <v/>
      </c>
      <c r="K202" s="40"/>
      <c r="L202" s="93">
        <f>ROUND((ROUND(H202,3))*(ROUND(K202,2)),2)</f>
        <v>0</v>
      </c>
    </row>
    <row r="203" spans="1:12" ht="12.75" customHeight="1" x14ac:dyDescent="0.2">
      <c r="A203" s="1" t="s">
        <v>6</v>
      </c>
      <c r="B203" s="11"/>
      <c r="C203" s="1"/>
      <c r="D203" s="1"/>
      <c r="E203" s="1"/>
      <c r="F203" s="37"/>
      <c r="G203" s="5"/>
      <c r="H203" s="5"/>
      <c r="I203" s="5"/>
      <c r="J203" s="5"/>
      <c r="K203" s="5"/>
      <c r="L203" s="12"/>
    </row>
    <row r="204" spans="1:12" ht="12.75" customHeight="1" x14ac:dyDescent="0.2">
      <c r="A204" s="1" t="s">
        <v>8</v>
      </c>
      <c r="B204" s="11"/>
      <c r="C204" s="1"/>
      <c r="D204" s="1"/>
      <c r="E204" s="1"/>
      <c r="F204" s="35" t="s">
        <v>297</v>
      </c>
      <c r="G204" s="5"/>
      <c r="H204" s="5"/>
      <c r="I204" s="5"/>
      <c r="J204" s="5"/>
      <c r="K204" s="5"/>
      <c r="L204" s="12"/>
    </row>
    <row r="205" spans="1:12" ht="102" thickBot="1" x14ac:dyDescent="0.25">
      <c r="A205" s="1" t="s">
        <v>9</v>
      </c>
      <c r="B205" s="13"/>
      <c r="C205" s="9"/>
      <c r="D205" s="9"/>
      <c r="E205" s="9"/>
      <c r="F205" s="38" t="s">
        <v>291</v>
      </c>
      <c r="G205" s="6"/>
      <c r="H205" s="6"/>
      <c r="I205" s="6"/>
      <c r="J205" s="6"/>
      <c r="K205" s="6"/>
      <c r="L205" s="14"/>
    </row>
    <row r="206" spans="1:12" ht="13.5" customHeight="1" thickBot="1" x14ac:dyDescent="0.25">
      <c r="A206" s="1" t="s">
        <v>7</v>
      </c>
      <c r="B206" s="75">
        <f>1+MAX($B$13:B205)</f>
        <v>47</v>
      </c>
      <c r="C206" s="33" t="s">
        <v>298</v>
      </c>
      <c r="D206" s="41"/>
      <c r="E206" s="34" t="s">
        <v>126</v>
      </c>
      <c r="F206" s="36" t="s">
        <v>299</v>
      </c>
      <c r="G206" s="34" t="s">
        <v>200</v>
      </c>
      <c r="H206" s="39">
        <v>138.16800000000001</v>
      </c>
      <c r="I206" s="34">
        <v>0</v>
      </c>
      <c r="J206" s="92" t="str">
        <f>IF(I206=0,"",I206*H206)</f>
        <v/>
      </c>
      <c r="K206" s="40"/>
      <c r="L206" s="93">
        <f>ROUND((ROUND(H206,3))*(ROUND(K206,2)),2)</f>
        <v>0</v>
      </c>
    </row>
    <row r="207" spans="1:12" ht="12.75" customHeight="1" x14ac:dyDescent="0.2">
      <c r="A207" s="1" t="s">
        <v>6</v>
      </c>
      <c r="B207" s="11"/>
      <c r="C207" s="1"/>
      <c r="D207" s="1"/>
      <c r="E207" s="1"/>
      <c r="F207" s="37"/>
      <c r="G207" s="5"/>
      <c r="H207" s="5"/>
      <c r="I207" s="5"/>
      <c r="J207" s="5"/>
      <c r="K207" s="5"/>
      <c r="L207" s="12"/>
    </row>
    <row r="208" spans="1:12" ht="22.5" x14ac:dyDescent="0.2">
      <c r="A208" s="1" t="s">
        <v>8</v>
      </c>
      <c r="B208" s="11"/>
      <c r="C208" s="1"/>
      <c r="D208" s="1"/>
      <c r="E208" s="1"/>
      <c r="F208" s="35" t="s">
        <v>300</v>
      </c>
      <c r="G208" s="5"/>
      <c r="H208" s="5"/>
      <c r="I208" s="5"/>
      <c r="J208" s="5"/>
      <c r="K208" s="5"/>
      <c r="L208" s="12"/>
    </row>
    <row r="209" spans="1:12" ht="102" thickBot="1" x14ac:dyDescent="0.25">
      <c r="A209" s="1" t="s">
        <v>9</v>
      </c>
      <c r="B209" s="13"/>
      <c r="C209" s="9"/>
      <c r="D209" s="9"/>
      <c r="E209" s="9"/>
      <c r="F209" s="38" t="s">
        <v>301</v>
      </c>
      <c r="G209" s="6"/>
      <c r="H209" s="6"/>
      <c r="I209" s="6"/>
      <c r="J209" s="6"/>
      <c r="K209" s="6"/>
      <c r="L209" s="14"/>
    </row>
    <row r="210" spans="1:12" ht="13.5" customHeight="1" thickBot="1" x14ac:dyDescent="0.25">
      <c r="A210" s="1" t="s">
        <v>7</v>
      </c>
      <c r="B210" s="75">
        <f>1+MAX($B$13:B209)</f>
        <v>48</v>
      </c>
      <c r="C210" s="33" t="s">
        <v>302</v>
      </c>
      <c r="D210" s="41"/>
      <c r="E210" s="34" t="s">
        <v>126</v>
      </c>
      <c r="F210" s="36" t="s">
        <v>303</v>
      </c>
      <c r="G210" s="34" t="s">
        <v>200</v>
      </c>
      <c r="H210" s="39">
        <v>8.16</v>
      </c>
      <c r="I210" s="34">
        <v>0</v>
      </c>
      <c r="J210" s="92" t="str">
        <f>IF(I210=0,"",I210*H210)</f>
        <v/>
      </c>
      <c r="K210" s="40"/>
      <c r="L210" s="93">
        <f>ROUND((ROUND(H210,3))*(ROUND(K210,2)),2)</f>
        <v>0</v>
      </c>
    </row>
    <row r="211" spans="1:12" ht="12.75" customHeight="1" x14ac:dyDescent="0.2">
      <c r="A211" s="1" t="s">
        <v>6</v>
      </c>
      <c r="B211" s="11"/>
      <c r="C211" s="1"/>
      <c r="D211" s="1"/>
      <c r="E211" s="1"/>
      <c r="F211" s="37"/>
      <c r="G211" s="5"/>
      <c r="H211" s="5"/>
      <c r="I211" s="5"/>
      <c r="J211" s="5"/>
      <c r="K211" s="5"/>
      <c r="L211" s="12"/>
    </row>
    <row r="212" spans="1:12" ht="22.5" x14ac:dyDescent="0.2">
      <c r="A212" s="1" t="s">
        <v>8</v>
      </c>
      <c r="B212" s="11"/>
      <c r="C212" s="1"/>
      <c r="D212" s="1"/>
      <c r="E212" s="1"/>
      <c r="F212" s="35" t="s">
        <v>304</v>
      </c>
      <c r="G212" s="5"/>
      <c r="H212" s="5"/>
      <c r="I212" s="5"/>
      <c r="J212" s="5"/>
      <c r="K212" s="5"/>
      <c r="L212" s="12"/>
    </row>
    <row r="213" spans="1:12" ht="102" thickBot="1" x14ac:dyDescent="0.25">
      <c r="A213" s="1" t="s">
        <v>9</v>
      </c>
      <c r="B213" s="13"/>
      <c r="C213" s="9"/>
      <c r="D213" s="9"/>
      <c r="E213" s="9"/>
      <c r="F213" s="38" t="s">
        <v>301</v>
      </c>
      <c r="G213" s="6"/>
      <c r="H213" s="6"/>
      <c r="I213" s="6"/>
      <c r="J213" s="6"/>
      <c r="K213" s="6"/>
      <c r="L213" s="14"/>
    </row>
    <row r="214" spans="1:12" ht="13.5" customHeight="1" thickBot="1" x14ac:dyDescent="0.25">
      <c r="A214" s="1" t="s">
        <v>7</v>
      </c>
      <c r="B214" s="75">
        <f>1+MAX($B$13:B213)</f>
        <v>49</v>
      </c>
      <c r="C214" s="33" t="s">
        <v>305</v>
      </c>
      <c r="D214" s="41"/>
      <c r="E214" s="34" t="s">
        <v>126</v>
      </c>
      <c r="F214" s="36" t="s">
        <v>306</v>
      </c>
      <c r="G214" s="34" t="s">
        <v>167</v>
      </c>
      <c r="H214" s="39">
        <v>43.7</v>
      </c>
      <c r="I214" s="34">
        <v>0</v>
      </c>
      <c r="J214" s="92" t="str">
        <f>IF(I214=0,"",I214*H214)</f>
        <v/>
      </c>
      <c r="K214" s="40"/>
      <c r="L214" s="93">
        <f>ROUND((ROUND(H214,3))*(ROUND(K214,2)),2)</f>
        <v>0</v>
      </c>
    </row>
    <row r="215" spans="1:12" ht="12.75" customHeight="1" x14ac:dyDescent="0.2">
      <c r="A215" s="1" t="s">
        <v>6</v>
      </c>
      <c r="B215" s="11"/>
      <c r="C215" s="1"/>
      <c r="D215" s="1"/>
      <c r="E215" s="1"/>
      <c r="F215" s="37"/>
      <c r="G215" s="5"/>
      <c r="H215" s="5"/>
      <c r="I215" s="5"/>
      <c r="J215" s="5"/>
      <c r="K215" s="5"/>
      <c r="L215" s="12"/>
    </row>
    <row r="216" spans="1:12" ht="33.75" x14ac:dyDescent="0.2">
      <c r="A216" s="1" t="s">
        <v>8</v>
      </c>
      <c r="B216" s="11"/>
      <c r="C216" s="1"/>
      <c r="D216" s="1"/>
      <c r="E216" s="1"/>
      <c r="F216" s="35" t="s">
        <v>307</v>
      </c>
      <c r="G216" s="5"/>
      <c r="H216" s="5"/>
      <c r="I216" s="5"/>
      <c r="J216" s="5"/>
      <c r="K216" s="5"/>
      <c r="L216" s="12"/>
    </row>
    <row r="217" spans="1:12" ht="34.5" thickBot="1" x14ac:dyDescent="0.25">
      <c r="A217" s="1" t="s">
        <v>9</v>
      </c>
      <c r="B217" s="13"/>
      <c r="C217" s="9"/>
      <c r="D217" s="9"/>
      <c r="E217" s="9"/>
      <c r="F217" s="38" t="s">
        <v>308</v>
      </c>
      <c r="G217" s="6"/>
      <c r="H217" s="6"/>
      <c r="I217" s="6"/>
      <c r="J217" s="6"/>
      <c r="K217" s="6"/>
      <c r="L217" s="14"/>
    </row>
    <row r="218" spans="1:12" ht="13.5" thickBot="1" x14ac:dyDescent="0.25">
      <c r="A218" s="94" t="s">
        <v>34</v>
      </c>
      <c r="B218" s="95" t="s">
        <v>150</v>
      </c>
      <c r="C218" s="96" t="s">
        <v>151</v>
      </c>
      <c r="D218" s="97"/>
      <c r="E218" s="97"/>
      <c r="F218" s="98" t="s">
        <v>241</v>
      </c>
      <c r="G218" s="96"/>
      <c r="H218" s="96"/>
      <c r="I218" s="96"/>
      <c r="J218" s="96"/>
      <c r="K218" s="96"/>
      <c r="L218" s="99">
        <f>SUM(L146:L217)</f>
        <v>0</v>
      </c>
    </row>
    <row r="219" spans="1:12" ht="13.5" thickBot="1" x14ac:dyDescent="0.25">
      <c r="A219" s="74" t="s">
        <v>31</v>
      </c>
      <c r="B219" s="50" t="s">
        <v>20</v>
      </c>
      <c r="C219" s="51">
        <v>8</v>
      </c>
      <c r="D219" s="52"/>
      <c r="E219" s="52"/>
      <c r="F219" s="53" t="s">
        <v>309</v>
      </c>
      <c r="G219" s="51"/>
      <c r="H219" s="51"/>
      <c r="I219" s="51"/>
      <c r="J219" s="51"/>
      <c r="K219" s="51"/>
      <c r="L219" s="54"/>
    </row>
    <row r="220" spans="1:12" ht="13.5" customHeight="1" thickBot="1" x14ac:dyDescent="0.25">
      <c r="A220" s="1" t="s">
        <v>7</v>
      </c>
      <c r="B220" s="75">
        <f>1+MAX($B$13:B219)</f>
        <v>50</v>
      </c>
      <c r="C220" s="33" t="s">
        <v>310</v>
      </c>
      <c r="D220" s="41"/>
      <c r="E220" s="34" t="s">
        <v>117</v>
      </c>
      <c r="F220" s="36" t="s">
        <v>311</v>
      </c>
      <c r="G220" s="34" t="s">
        <v>167</v>
      </c>
      <c r="H220" s="39">
        <v>2.5</v>
      </c>
      <c r="I220" s="34">
        <v>0</v>
      </c>
      <c r="J220" s="92" t="str">
        <f>IF(I220=0,"",I220*H220)</f>
        <v/>
      </c>
      <c r="K220" s="40"/>
      <c r="L220" s="93">
        <f>ROUND((ROUND(H220,3))*(ROUND(K220,2)),2)</f>
        <v>0</v>
      </c>
    </row>
    <row r="221" spans="1:12" ht="12.75" customHeight="1" x14ac:dyDescent="0.2">
      <c r="A221" s="1" t="s">
        <v>6</v>
      </c>
      <c r="B221" s="11"/>
      <c r="C221" s="1"/>
      <c r="D221" s="1"/>
      <c r="E221" s="1"/>
      <c r="F221" s="37"/>
      <c r="G221" s="5"/>
      <c r="H221" s="5"/>
      <c r="I221" s="5"/>
      <c r="J221" s="5"/>
      <c r="K221" s="5"/>
      <c r="L221" s="12"/>
    </row>
    <row r="222" spans="1:12" ht="12.75" customHeight="1" x14ac:dyDescent="0.2">
      <c r="A222" s="1" t="s">
        <v>8</v>
      </c>
      <c r="B222" s="11"/>
      <c r="C222" s="1"/>
      <c r="D222" s="1"/>
      <c r="E222" s="1"/>
      <c r="F222" s="35" t="s">
        <v>312</v>
      </c>
      <c r="G222" s="5"/>
      <c r="H222" s="5"/>
      <c r="I222" s="5"/>
      <c r="J222" s="5"/>
      <c r="K222" s="5"/>
      <c r="L222" s="12"/>
    </row>
    <row r="223" spans="1:12" ht="203.25" thickBot="1" x14ac:dyDescent="0.25">
      <c r="A223" s="1" t="s">
        <v>9</v>
      </c>
      <c r="B223" s="13"/>
      <c r="C223" s="9"/>
      <c r="D223" s="9"/>
      <c r="E223" s="9"/>
      <c r="F223" s="38" t="s">
        <v>313</v>
      </c>
      <c r="G223" s="6"/>
      <c r="H223" s="6"/>
      <c r="I223" s="6"/>
      <c r="J223" s="6"/>
      <c r="K223" s="6"/>
      <c r="L223" s="14"/>
    </row>
    <row r="224" spans="1:12" ht="13.5" customHeight="1" thickBot="1" x14ac:dyDescent="0.25">
      <c r="A224" s="1" t="s">
        <v>7</v>
      </c>
      <c r="B224" s="75">
        <f>1+MAX($B$13:B223)</f>
        <v>51</v>
      </c>
      <c r="C224" s="33" t="s">
        <v>314</v>
      </c>
      <c r="D224" s="41"/>
      <c r="E224" s="34" t="s">
        <v>117</v>
      </c>
      <c r="F224" s="36" t="s">
        <v>315</v>
      </c>
      <c r="G224" s="34" t="s">
        <v>269</v>
      </c>
      <c r="H224" s="39">
        <v>2</v>
      </c>
      <c r="I224" s="34">
        <v>0</v>
      </c>
      <c r="J224" s="92" t="str">
        <f>IF(I224=0,"",I224*H224)</f>
        <v/>
      </c>
      <c r="K224" s="40"/>
      <c r="L224" s="93">
        <f>ROUND((ROUND(H224,3))*(ROUND(K224,2)),2)</f>
        <v>0</v>
      </c>
    </row>
    <row r="225" spans="1:12" ht="12.75" customHeight="1" x14ac:dyDescent="0.2">
      <c r="A225" s="1" t="s">
        <v>6</v>
      </c>
      <c r="B225" s="11"/>
      <c r="C225" s="1"/>
      <c r="D225" s="1"/>
      <c r="E225" s="1"/>
      <c r="F225" s="37"/>
      <c r="G225" s="5"/>
      <c r="H225" s="5"/>
      <c r="I225" s="5"/>
      <c r="J225" s="5"/>
      <c r="K225" s="5"/>
      <c r="L225" s="12"/>
    </row>
    <row r="226" spans="1:12" ht="12.75" customHeight="1" x14ac:dyDescent="0.2">
      <c r="A226" s="1" t="s">
        <v>8</v>
      </c>
      <c r="B226" s="11"/>
      <c r="C226" s="1"/>
      <c r="D226" s="1"/>
      <c r="E226" s="1"/>
      <c r="F226" s="35" t="s">
        <v>316</v>
      </c>
      <c r="G226" s="5"/>
      <c r="H226" s="5"/>
      <c r="I226" s="5"/>
      <c r="J226" s="5"/>
      <c r="K226" s="5"/>
      <c r="L226" s="12"/>
    </row>
    <row r="227" spans="1:12" ht="68.25" thickBot="1" x14ac:dyDescent="0.25">
      <c r="A227" s="1" t="s">
        <v>9</v>
      </c>
      <c r="B227" s="13"/>
      <c r="C227" s="9"/>
      <c r="D227" s="9"/>
      <c r="E227" s="9"/>
      <c r="F227" s="38" t="s">
        <v>317</v>
      </c>
      <c r="G227" s="6"/>
      <c r="H227" s="6"/>
      <c r="I227" s="6"/>
      <c r="J227" s="6"/>
      <c r="K227" s="6"/>
      <c r="L227" s="14"/>
    </row>
    <row r="228" spans="1:12" ht="13.5" customHeight="1" thickBot="1" x14ac:dyDescent="0.25">
      <c r="A228" s="1" t="s">
        <v>7</v>
      </c>
      <c r="B228" s="75">
        <f>1+MAX($B$13:B227)</f>
        <v>52</v>
      </c>
      <c r="C228" s="33" t="s">
        <v>318</v>
      </c>
      <c r="D228" s="41"/>
      <c r="E228" s="34" t="s">
        <v>126</v>
      </c>
      <c r="F228" s="36" t="s">
        <v>319</v>
      </c>
      <c r="G228" s="34" t="s">
        <v>200</v>
      </c>
      <c r="H228" s="39">
        <v>16</v>
      </c>
      <c r="I228" s="34">
        <v>0</v>
      </c>
      <c r="J228" s="92" t="str">
        <f>IF(I228=0,"",I228*H228)</f>
        <v/>
      </c>
      <c r="K228" s="40"/>
      <c r="L228" s="93">
        <f>ROUND((ROUND(H228,3))*(ROUND(K228,2)),2)</f>
        <v>0</v>
      </c>
    </row>
    <row r="229" spans="1:12" ht="12.75" customHeight="1" x14ac:dyDescent="0.2">
      <c r="A229" s="1" t="s">
        <v>6</v>
      </c>
      <c r="B229" s="11"/>
      <c r="C229" s="1"/>
      <c r="D229" s="1"/>
      <c r="E229" s="1"/>
      <c r="F229" s="37"/>
      <c r="G229" s="5"/>
      <c r="H229" s="5"/>
      <c r="I229" s="5"/>
      <c r="J229" s="5"/>
      <c r="K229" s="5"/>
      <c r="L229" s="12"/>
    </row>
    <row r="230" spans="1:12" ht="22.5" x14ac:dyDescent="0.2">
      <c r="A230" s="1" t="s">
        <v>8</v>
      </c>
      <c r="B230" s="11"/>
      <c r="C230" s="1"/>
      <c r="D230" s="1"/>
      <c r="E230" s="1"/>
      <c r="F230" s="35" t="s">
        <v>320</v>
      </c>
      <c r="G230" s="5"/>
      <c r="H230" s="5"/>
      <c r="I230" s="5"/>
      <c r="J230" s="5"/>
      <c r="K230" s="5"/>
      <c r="L230" s="12"/>
    </row>
    <row r="231" spans="1:12" ht="360.75" thickBot="1" x14ac:dyDescent="0.25">
      <c r="A231" s="1" t="s">
        <v>9</v>
      </c>
      <c r="B231" s="13"/>
      <c r="C231" s="9"/>
      <c r="D231" s="9"/>
      <c r="E231" s="9"/>
      <c r="F231" s="38" t="s">
        <v>321</v>
      </c>
      <c r="G231" s="6"/>
      <c r="H231" s="6"/>
      <c r="I231" s="6"/>
      <c r="J231" s="6"/>
      <c r="K231" s="6"/>
      <c r="L231" s="14"/>
    </row>
    <row r="232" spans="1:12" ht="13.5" thickBot="1" x14ac:dyDescent="0.25">
      <c r="A232" s="94" t="s">
        <v>34</v>
      </c>
      <c r="B232" s="95" t="s">
        <v>150</v>
      </c>
      <c r="C232" s="96" t="s">
        <v>151</v>
      </c>
      <c r="D232" s="97"/>
      <c r="E232" s="97"/>
      <c r="F232" s="98" t="s">
        <v>309</v>
      </c>
      <c r="G232" s="96"/>
      <c r="H232" s="96"/>
      <c r="I232" s="96"/>
      <c r="J232" s="96"/>
      <c r="K232" s="96"/>
      <c r="L232" s="99">
        <f>SUM(L220:L231)</f>
        <v>0</v>
      </c>
    </row>
    <row r="233" spans="1:12" ht="13.5" thickBot="1" x14ac:dyDescent="0.25">
      <c r="A233" s="74" t="s">
        <v>31</v>
      </c>
      <c r="B233" s="50" t="s">
        <v>20</v>
      </c>
      <c r="C233" s="51">
        <v>9</v>
      </c>
      <c r="D233" s="52"/>
      <c r="E233" s="52"/>
      <c r="F233" s="53" t="s">
        <v>322</v>
      </c>
      <c r="G233" s="51"/>
      <c r="H233" s="51"/>
      <c r="I233" s="51"/>
      <c r="J233" s="51"/>
      <c r="K233" s="51"/>
      <c r="L233" s="54"/>
    </row>
    <row r="234" spans="1:12" ht="13.5" customHeight="1" thickBot="1" x14ac:dyDescent="0.25">
      <c r="A234" s="1" t="s">
        <v>7</v>
      </c>
      <c r="B234" s="75">
        <f>1+MAX($B$13:B233)</f>
        <v>53</v>
      </c>
      <c r="C234" s="33" t="s">
        <v>323</v>
      </c>
      <c r="D234" s="41"/>
      <c r="E234" s="34" t="s">
        <v>117</v>
      </c>
      <c r="F234" s="36" t="s">
        <v>324</v>
      </c>
      <c r="G234" s="34" t="s">
        <v>269</v>
      </c>
      <c r="H234" s="39">
        <v>8</v>
      </c>
      <c r="I234" s="34">
        <v>0</v>
      </c>
      <c r="J234" s="92" t="str">
        <f>IF(I234=0,"",I234*H234)</f>
        <v/>
      </c>
      <c r="K234" s="40"/>
      <c r="L234" s="93">
        <f>ROUND((ROUND(H234,3))*(ROUND(K234,2)),2)</f>
        <v>0</v>
      </c>
    </row>
    <row r="235" spans="1:12" ht="12.75" customHeight="1" x14ac:dyDescent="0.2">
      <c r="A235" s="1" t="s">
        <v>6</v>
      </c>
      <c r="B235" s="11"/>
      <c r="C235" s="1"/>
      <c r="D235" s="1"/>
      <c r="E235" s="1"/>
      <c r="F235" s="37"/>
      <c r="G235" s="5"/>
      <c r="H235" s="5"/>
      <c r="I235" s="5"/>
      <c r="J235" s="5"/>
      <c r="K235" s="5"/>
      <c r="L235" s="12"/>
    </row>
    <row r="236" spans="1:12" ht="22.5" x14ac:dyDescent="0.2">
      <c r="A236" s="1" t="s">
        <v>8</v>
      </c>
      <c r="B236" s="11"/>
      <c r="C236" s="1"/>
      <c r="D236" s="1"/>
      <c r="E236" s="1"/>
      <c r="F236" s="35" t="s">
        <v>325</v>
      </c>
      <c r="G236" s="5"/>
      <c r="H236" s="5"/>
      <c r="I236" s="5"/>
      <c r="J236" s="5"/>
      <c r="K236" s="5"/>
      <c r="L236" s="12"/>
    </row>
    <row r="237" spans="1:12" ht="13.5" customHeight="1" thickBot="1" x14ac:dyDescent="0.25">
      <c r="A237" s="1" t="s">
        <v>9</v>
      </c>
      <c r="B237" s="13"/>
      <c r="C237" s="9"/>
      <c r="D237" s="9"/>
      <c r="E237" s="9"/>
      <c r="F237" s="38" t="s">
        <v>326</v>
      </c>
      <c r="G237" s="6"/>
      <c r="H237" s="6"/>
      <c r="I237" s="6"/>
      <c r="J237" s="6"/>
      <c r="K237" s="6"/>
      <c r="L237" s="14"/>
    </row>
    <row r="238" spans="1:12" ht="13.5" customHeight="1" thickBot="1" x14ac:dyDescent="0.25">
      <c r="A238" s="1" t="s">
        <v>7</v>
      </c>
      <c r="B238" s="75">
        <f>1+MAX($B$13:B237)</f>
        <v>54</v>
      </c>
      <c r="C238" s="33" t="s">
        <v>327</v>
      </c>
      <c r="D238" s="41"/>
      <c r="E238" s="34" t="s">
        <v>117</v>
      </c>
      <c r="F238" s="36" t="s">
        <v>328</v>
      </c>
      <c r="G238" s="34" t="s">
        <v>269</v>
      </c>
      <c r="H238" s="39">
        <v>10</v>
      </c>
      <c r="I238" s="34">
        <v>0</v>
      </c>
      <c r="J238" s="92" t="str">
        <f>IF(I238=0,"",I238*H238)</f>
        <v/>
      </c>
      <c r="K238" s="40"/>
      <c r="L238" s="93">
        <f>ROUND((ROUND(H238,3))*(ROUND(K238,2)),2)</f>
        <v>0</v>
      </c>
    </row>
    <row r="239" spans="1:12" ht="12.75" customHeight="1" x14ac:dyDescent="0.2">
      <c r="A239" s="1" t="s">
        <v>6</v>
      </c>
      <c r="B239" s="11"/>
      <c r="C239" s="1"/>
      <c r="D239" s="1"/>
      <c r="E239" s="1"/>
      <c r="F239" s="37"/>
      <c r="G239" s="5"/>
      <c r="H239" s="5"/>
      <c r="I239" s="5"/>
      <c r="J239" s="5"/>
      <c r="K239" s="5"/>
      <c r="L239" s="12"/>
    </row>
    <row r="240" spans="1:12" ht="33.75" x14ac:dyDescent="0.2">
      <c r="A240" s="1" t="s">
        <v>8</v>
      </c>
      <c r="B240" s="11"/>
      <c r="C240" s="1"/>
      <c r="D240" s="1"/>
      <c r="E240" s="1"/>
      <c r="F240" s="35" t="s">
        <v>329</v>
      </c>
      <c r="G240" s="5"/>
      <c r="H240" s="5"/>
      <c r="I240" s="5"/>
      <c r="J240" s="5"/>
      <c r="K240" s="5"/>
      <c r="L240" s="12"/>
    </row>
    <row r="241" spans="1:12" ht="12.75" customHeight="1" thickBot="1" x14ac:dyDescent="0.25">
      <c r="A241" s="1" t="s">
        <v>9</v>
      </c>
      <c r="B241" s="13"/>
      <c r="C241" s="9"/>
      <c r="D241" s="9"/>
      <c r="E241" s="9"/>
      <c r="F241" s="38" t="s">
        <v>330</v>
      </c>
      <c r="G241" s="6"/>
      <c r="H241" s="6"/>
      <c r="I241" s="6"/>
      <c r="J241" s="6"/>
      <c r="K241" s="6"/>
      <c r="L241" s="14"/>
    </row>
    <row r="242" spans="1:12" ht="13.5" customHeight="1" thickBot="1" x14ac:dyDescent="0.25">
      <c r="A242" s="1" t="s">
        <v>7</v>
      </c>
      <c r="B242" s="75">
        <f>1+MAX($B$13:B241)</f>
        <v>55</v>
      </c>
      <c r="C242" s="33" t="s">
        <v>331</v>
      </c>
      <c r="D242" s="41"/>
      <c r="E242" s="34" t="s">
        <v>117</v>
      </c>
      <c r="F242" s="36" t="s">
        <v>332</v>
      </c>
      <c r="G242" s="34" t="s">
        <v>200</v>
      </c>
      <c r="H242" s="39">
        <v>12.593999999999999</v>
      </c>
      <c r="I242" s="34">
        <v>0</v>
      </c>
      <c r="J242" s="92" t="str">
        <f>IF(I242=0,"",I242*H242)</f>
        <v/>
      </c>
      <c r="K242" s="40"/>
      <c r="L242" s="93">
        <f>ROUND((ROUND(H242,3))*(ROUND(K242,2)),2)</f>
        <v>0</v>
      </c>
    </row>
    <row r="243" spans="1:12" ht="12.75" customHeight="1" x14ac:dyDescent="0.2">
      <c r="A243" s="1" t="s">
        <v>6</v>
      </c>
      <c r="B243" s="11"/>
      <c r="C243" s="1"/>
      <c r="D243" s="1"/>
      <c r="E243" s="1"/>
      <c r="F243" s="37"/>
      <c r="G243" s="5"/>
      <c r="H243" s="5"/>
      <c r="I243" s="5"/>
      <c r="J243" s="5"/>
      <c r="K243" s="5"/>
      <c r="L243" s="12"/>
    </row>
    <row r="244" spans="1:12" ht="12.75" customHeight="1" x14ac:dyDescent="0.2">
      <c r="A244" s="1" t="s">
        <v>8</v>
      </c>
      <c r="B244" s="11"/>
      <c r="C244" s="1"/>
      <c r="D244" s="1"/>
      <c r="E244" s="1"/>
      <c r="F244" s="35" t="s">
        <v>333</v>
      </c>
      <c r="G244" s="5"/>
      <c r="H244" s="5"/>
      <c r="I244" s="5"/>
      <c r="J244" s="5"/>
      <c r="K244" s="5"/>
      <c r="L244" s="12"/>
    </row>
    <row r="245" spans="1:12" ht="34.5" thickBot="1" x14ac:dyDescent="0.25">
      <c r="A245" s="1" t="s">
        <v>9</v>
      </c>
      <c r="B245" s="13"/>
      <c r="C245" s="9"/>
      <c r="D245" s="9"/>
      <c r="E245" s="9"/>
      <c r="F245" s="38" t="s">
        <v>334</v>
      </c>
      <c r="G245" s="6"/>
      <c r="H245" s="6"/>
      <c r="I245" s="6"/>
      <c r="J245" s="6"/>
      <c r="K245" s="6"/>
      <c r="L245" s="14"/>
    </row>
    <row r="246" spans="1:12" ht="13.5" customHeight="1" thickBot="1" x14ac:dyDescent="0.25">
      <c r="A246" s="1" t="s">
        <v>7</v>
      </c>
      <c r="B246" s="75">
        <f>1+MAX($B$13:B245)</f>
        <v>56</v>
      </c>
      <c r="C246" s="33" t="s">
        <v>335</v>
      </c>
      <c r="D246" s="41"/>
      <c r="E246" s="34" t="s">
        <v>117</v>
      </c>
      <c r="F246" s="36" t="s">
        <v>336</v>
      </c>
      <c r="G246" s="34" t="s">
        <v>167</v>
      </c>
      <c r="H246" s="39">
        <v>14.1</v>
      </c>
      <c r="I246" s="34">
        <v>0</v>
      </c>
      <c r="J246" s="92" t="str">
        <f>IF(I246=0,"",I246*H246)</f>
        <v/>
      </c>
      <c r="K246" s="40"/>
      <c r="L246" s="93">
        <f>ROUND((ROUND(H246,3))*(ROUND(K246,2)),2)</f>
        <v>0</v>
      </c>
    </row>
    <row r="247" spans="1:12" ht="12.75" customHeight="1" x14ac:dyDescent="0.2">
      <c r="A247" s="1" t="s">
        <v>6</v>
      </c>
      <c r="B247" s="11"/>
      <c r="C247" s="1"/>
      <c r="D247" s="1"/>
      <c r="E247" s="1"/>
      <c r="F247" s="37"/>
      <c r="G247" s="5"/>
      <c r="H247" s="5"/>
      <c r="I247" s="5"/>
      <c r="J247" s="5"/>
      <c r="K247" s="5"/>
      <c r="L247" s="12"/>
    </row>
    <row r="248" spans="1:12" ht="12.75" customHeight="1" x14ac:dyDescent="0.2">
      <c r="A248" s="1" t="s">
        <v>8</v>
      </c>
      <c r="B248" s="11"/>
      <c r="C248" s="1"/>
      <c r="D248" s="1"/>
      <c r="E248" s="1"/>
      <c r="F248" s="35" t="s">
        <v>337</v>
      </c>
      <c r="G248" s="5"/>
      <c r="H248" s="5"/>
      <c r="I248" s="5"/>
      <c r="J248" s="5"/>
      <c r="K248" s="5"/>
      <c r="L248" s="12"/>
    </row>
    <row r="249" spans="1:12" ht="13.5" customHeight="1" thickBot="1" x14ac:dyDescent="0.25">
      <c r="A249" s="1" t="s">
        <v>9</v>
      </c>
      <c r="B249" s="13"/>
      <c r="C249" s="9"/>
      <c r="D249" s="9"/>
      <c r="E249" s="9"/>
      <c r="F249" s="38" t="s">
        <v>338</v>
      </c>
      <c r="G249" s="6"/>
      <c r="H249" s="6"/>
      <c r="I249" s="6"/>
      <c r="J249" s="6"/>
      <c r="K249" s="6"/>
      <c r="L249" s="14"/>
    </row>
    <row r="250" spans="1:12" ht="13.5" customHeight="1" thickBot="1" x14ac:dyDescent="0.25">
      <c r="A250" s="1" t="s">
        <v>7</v>
      </c>
      <c r="B250" s="75">
        <f>1+MAX($B$13:B249)</f>
        <v>57</v>
      </c>
      <c r="C250" s="33" t="s">
        <v>339</v>
      </c>
      <c r="D250" s="41"/>
      <c r="E250" s="34" t="s">
        <v>117</v>
      </c>
      <c r="F250" s="36" t="s">
        <v>340</v>
      </c>
      <c r="G250" s="34" t="s">
        <v>167</v>
      </c>
      <c r="H250" s="39">
        <v>14.4</v>
      </c>
      <c r="I250" s="34">
        <v>0</v>
      </c>
      <c r="J250" s="92" t="str">
        <f>IF(I250=0,"",I250*H250)</f>
        <v/>
      </c>
      <c r="K250" s="40"/>
      <c r="L250" s="93">
        <f>ROUND((ROUND(H250,3))*(ROUND(K250,2)),2)</f>
        <v>0</v>
      </c>
    </row>
    <row r="251" spans="1:12" ht="12.75" customHeight="1" x14ac:dyDescent="0.2">
      <c r="A251" s="1" t="s">
        <v>6</v>
      </c>
      <c r="B251" s="11"/>
      <c r="C251" s="1"/>
      <c r="D251" s="1"/>
      <c r="E251" s="1"/>
      <c r="F251" s="37"/>
      <c r="G251" s="5"/>
      <c r="H251" s="5"/>
      <c r="I251" s="5"/>
      <c r="J251" s="5"/>
      <c r="K251" s="5"/>
      <c r="L251" s="12"/>
    </row>
    <row r="252" spans="1:12" ht="22.5" x14ac:dyDescent="0.2">
      <c r="A252" s="1" t="s">
        <v>8</v>
      </c>
      <c r="B252" s="11"/>
      <c r="C252" s="1"/>
      <c r="D252" s="1"/>
      <c r="E252" s="1"/>
      <c r="F252" s="35" t="s">
        <v>341</v>
      </c>
      <c r="G252" s="5"/>
      <c r="H252" s="5"/>
      <c r="I252" s="5"/>
      <c r="J252" s="5"/>
      <c r="K252" s="5"/>
      <c r="L252" s="12"/>
    </row>
    <row r="253" spans="1:12" ht="124.5" thickBot="1" x14ac:dyDescent="0.25">
      <c r="A253" s="1" t="s">
        <v>9</v>
      </c>
      <c r="B253" s="13"/>
      <c r="C253" s="9"/>
      <c r="D253" s="9"/>
      <c r="E253" s="9"/>
      <c r="F253" s="38" t="s">
        <v>342</v>
      </c>
      <c r="G253" s="6"/>
      <c r="H253" s="6"/>
      <c r="I253" s="6"/>
      <c r="J253" s="6"/>
      <c r="K253" s="6"/>
      <c r="L253" s="14"/>
    </row>
    <row r="254" spans="1:12" ht="13.5" customHeight="1" thickBot="1" x14ac:dyDescent="0.25">
      <c r="A254" s="1" t="s">
        <v>7</v>
      </c>
      <c r="B254" s="75">
        <f>1+MAX($B$13:B253)</f>
        <v>58</v>
      </c>
      <c r="C254" s="33" t="s">
        <v>343</v>
      </c>
      <c r="D254" s="41"/>
      <c r="E254" s="34" t="s">
        <v>117</v>
      </c>
      <c r="F254" s="36" t="s">
        <v>344</v>
      </c>
      <c r="G254" s="34" t="s">
        <v>269</v>
      </c>
      <c r="H254" s="39">
        <v>2</v>
      </c>
      <c r="I254" s="34">
        <v>0</v>
      </c>
      <c r="J254" s="92" t="str">
        <f>IF(I254=0,"",I254*H254)</f>
        <v/>
      </c>
      <c r="K254" s="40"/>
      <c r="L254" s="93">
        <f>ROUND((ROUND(H254,3))*(ROUND(K254,2)),2)</f>
        <v>0</v>
      </c>
    </row>
    <row r="255" spans="1:12" ht="12.75" customHeight="1" x14ac:dyDescent="0.2">
      <c r="A255" s="1" t="s">
        <v>6</v>
      </c>
      <c r="B255" s="11"/>
      <c r="C255" s="1"/>
      <c r="D255" s="1"/>
      <c r="E255" s="1"/>
      <c r="F255" s="37"/>
      <c r="G255" s="5"/>
      <c r="H255" s="5"/>
      <c r="I255" s="5"/>
      <c r="J255" s="5"/>
      <c r="K255" s="5"/>
      <c r="L255" s="12"/>
    </row>
    <row r="256" spans="1:12" ht="12.75" customHeight="1" x14ac:dyDescent="0.2">
      <c r="A256" s="1" t="s">
        <v>8</v>
      </c>
      <c r="B256" s="11"/>
      <c r="C256" s="1"/>
      <c r="D256" s="1"/>
      <c r="E256" s="1"/>
      <c r="F256" s="35" t="s">
        <v>345</v>
      </c>
      <c r="G256" s="5"/>
      <c r="H256" s="5"/>
      <c r="I256" s="5"/>
      <c r="J256" s="5"/>
      <c r="K256" s="5"/>
      <c r="L256" s="12"/>
    </row>
    <row r="257" spans="1:12" ht="102" thickBot="1" x14ac:dyDescent="0.25">
      <c r="A257" s="1" t="s">
        <v>9</v>
      </c>
      <c r="B257" s="13"/>
      <c r="C257" s="9"/>
      <c r="D257" s="9"/>
      <c r="E257" s="9"/>
      <c r="F257" s="38" t="s">
        <v>346</v>
      </c>
      <c r="G257" s="6"/>
      <c r="H257" s="6"/>
      <c r="I257" s="6"/>
      <c r="J257" s="6"/>
      <c r="K257" s="6"/>
      <c r="L257" s="14"/>
    </row>
    <row r="258" spans="1:12" ht="13.5" customHeight="1" thickBot="1" x14ac:dyDescent="0.25">
      <c r="A258" s="1" t="s">
        <v>7</v>
      </c>
      <c r="B258" s="75">
        <f>1+MAX($B$13:B257)</f>
        <v>59</v>
      </c>
      <c r="C258" s="33" t="s">
        <v>347</v>
      </c>
      <c r="D258" s="41"/>
      <c r="E258" s="34" t="s">
        <v>117</v>
      </c>
      <c r="F258" s="36" t="s">
        <v>348</v>
      </c>
      <c r="G258" s="34" t="s">
        <v>269</v>
      </c>
      <c r="H258" s="39">
        <v>3</v>
      </c>
      <c r="I258" s="34">
        <v>0</v>
      </c>
      <c r="J258" s="92" t="str">
        <f>IF(I258=0,"",I258*H258)</f>
        <v/>
      </c>
      <c r="K258" s="40"/>
      <c r="L258" s="93">
        <f>ROUND((ROUND(H258,3))*(ROUND(K258,2)),2)</f>
        <v>0</v>
      </c>
    </row>
    <row r="259" spans="1:12" ht="12.75" customHeight="1" x14ac:dyDescent="0.2">
      <c r="A259" s="1" t="s">
        <v>6</v>
      </c>
      <c r="B259" s="11"/>
      <c r="C259" s="1"/>
      <c r="D259" s="1"/>
      <c r="E259" s="1"/>
      <c r="F259" s="37"/>
      <c r="G259" s="5"/>
      <c r="H259" s="5"/>
      <c r="I259" s="5"/>
      <c r="J259" s="5"/>
      <c r="K259" s="5"/>
      <c r="L259" s="12"/>
    </row>
    <row r="260" spans="1:12" ht="12.75" customHeight="1" x14ac:dyDescent="0.2">
      <c r="A260" s="1" t="s">
        <v>8</v>
      </c>
      <c r="B260" s="11"/>
      <c r="C260" s="1"/>
      <c r="D260" s="1"/>
      <c r="E260" s="1"/>
      <c r="F260" s="35" t="s">
        <v>349</v>
      </c>
      <c r="G260" s="5"/>
      <c r="H260" s="5"/>
      <c r="I260" s="5"/>
      <c r="J260" s="5"/>
      <c r="K260" s="5"/>
      <c r="L260" s="12"/>
    </row>
    <row r="261" spans="1:12" ht="102" thickBot="1" x14ac:dyDescent="0.25">
      <c r="A261" s="1" t="s">
        <v>9</v>
      </c>
      <c r="B261" s="13"/>
      <c r="C261" s="9"/>
      <c r="D261" s="9"/>
      <c r="E261" s="9"/>
      <c r="F261" s="38" t="s">
        <v>346</v>
      </c>
      <c r="G261" s="6"/>
      <c r="H261" s="6"/>
      <c r="I261" s="6"/>
      <c r="J261" s="6"/>
      <c r="K261" s="6"/>
      <c r="L261" s="14"/>
    </row>
    <row r="262" spans="1:12" ht="13.5" customHeight="1" thickBot="1" x14ac:dyDescent="0.25">
      <c r="A262" s="1" t="s">
        <v>7</v>
      </c>
      <c r="B262" s="75">
        <f>1+MAX($B$13:B261)</f>
        <v>60</v>
      </c>
      <c r="C262" s="33" t="s">
        <v>350</v>
      </c>
      <c r="D262" s="41"/>
      <c r="E262" s="34" t="s">
        <v>117</v>
      </c>
      <c r="F262" s="36" t="s">
        <v>351</v>
      </c>
      <c r="G262" s="34" t="s">
        <v>269</v>
      </c>
      <c r="H262" s="39">
        <v>5</v>
      </c>
      <c r="I262" s="34">
        <v>0</v>
      </c>
      <c r="J262" s="92" t="str">
        <f>IF(I262=0,"",I262*H262)</f>
        <v/>
      </c>
      <c r="K262" s="40"/>
      <c r="L262" s="93">
        <f>ROUND((ROUND(H262,3))*(ROUND(K262,2)),2)</f>
        <v>0</v>
      </c>
    </row>
    <row r="263" spans="1:12" ht="12.75" customHeight="1" x14ac:dyDescent="0.2">
      <c r="A263" s="1" t="s">
        <v>6</v>
      </c>
      <c r="B263" s="11"/>
      <c r="C263" s="1"/>
      <c r="D263" s="1"/>
      <c r="E263" s="1"/>
      <c r="F263" s="37"/>
      <c r="G263" s="5"/>
      <c r="H263" s="5"/>
      <c r="I263" s="5"/>
      <c r="J263" s="5"/>
      <c r="K263" s="5"/>
      <c r="L263" s="12"/>
    </row>
    <row r="264" spans="1:12" ht="12.75" customHeight="1" x14ac:dyDescent="0.2">
      <c r="A264" s="1" t="s">
        <v>8</v>
      </c>
      <c r="B264" s="11"/>
      <c r="C264" s="1"/>
      <c r="D264" s="1"/>
      <c r="E264" s="1"/>
      <c r="F264" s="35" t="s">
        <v>352</v>
      </c>
      <c r="G264" s="5"/>
      <c r="H264" s="5"/>
      <c r="I264" s="5"/>
      <c r="J264" s="5"/>
      <c r="K264" s="5"/>
      <c r="L264" s="12"/>
    </row>
    <row r="265" spans="1:12" ht="79.5" thickBot="1" x14ac:dyDescent="0.25">
      <c r="A265" s="1" t="s">
        <v>9</v>
      </c>
      <c r="B265" s="13"/>
      <c r="C265" s="9"/>
      <c r="D265" s="9"/>
      <c r="E265" s="9"/>
      <c r="F265" s="38" t="s">
        <v>353</v>
      </c>
      <c r="G265" s="6"/>
      <c r="H265" s="6"/>
      <c r="I265" s="6"/>
      <c r="J265" s="6"/>
      <c r="K265" s="6"/>
      <c r="L265" s="14"/>
    </row>
    <row r="266" spans="1:12" ht="13.5" customHeight="1" thickBot="1" x14ac:dyDescent="0.25">
      <c r="A266" s="1" t="s">
        <v>7</v>
      </c>
      <c r="B266" s="75">
        <f>1+MAX($B$13:B265)</f>
        <v>61</v>
      </c>
      <c r="C266" s="33" t="s">
        <v>354</v>
      </c>
      <c r="D266" s="41"/>
      <c r="E266" s="34" t="s">
        <v>117</v>
      </c>
      <c r="F266" s="36" t="s">
        <v>355</v>
      </c>
      <c r="G266" s="34" t="s">
        <v>167</v>
      </c>
      <c r="H266" s="39">
        <v>7.5</v>
      </c>
      <c r="I266" s="34">
        <v>0</v>
      </c>
      <c r="J266" s="92" t="str">
        <f>IF(I266=0,"",I266*H266)</f>
        <v/>
      </c>
      <c r="K266" s="40"/>
      <c r="L266" s="93">
        <f>ROUND((ROUND(H266,3))*(ROUND(K266,2)),2)</f>
        <v>0</v>
      </c>
    </row>
    <row r="267" spans="1:12" ht="12.75" customHeight="1" x14ac:dyDescent="0.2">
      <c r="A267" s="1" t="s">
        <v>6</v>
      </c>
      <c r="B267" s="11"/>
      <c r="C267" s="1"/>
      <c r="D267" s="1"/>
      <c r="E267" s="1"/>
      <c r="F267" s="37"/>
      <c r="G267" s="5"/>
      <c r="H267" s="5"/>
      <c r="I267" s="5"/>
      <c r="J267" s="5"/>
      <c r="K267" s="5"/>
      <c r="L267" s="12"/>
    </row>
    <row r="268" spans="1:12" ht="12.75" customHeight="1" x14ac:dyDescent="0.2">
      <c r="A268" s="1" t="s">
        <v>8</v>
      </c>
      <c r="B268" s="11"/>
      <c r="C268" s="1"/>
      <c r="D268" s="1"/>
      <c r="E268" s="1"/>
      <c r="F268" s="35" t="s">
        <v>356</v>
      </c>
      <c r="G268" s="5"/>
      <c r="H268" s="5"/>
      <c r="I268" s="5"/>
      <c r="J268" s="5"/>
      <c r="K268" s="5"/>
      <c r="L268" s="12"/>
    </row>
    <row r="269" spans="1:12" ht="57" thickBot="1" x14ac:dyDescent="0.25">
      <c r="A269" s="1" t="s">
        <v>9</v>
      </c>
      <c r="B269" s="13"/>
      <c r="C269" s="9"/>
      <c r="D269" s="9"/>
      <c r="E269" s="9"/>
      <c r="F269" s="38" t="s">
        <v>357</v>
      </c>
      <c r="G269" s="6"/>
      <c r="H269" s="6"/>
      <c r="I269" s="6"/>
      <c r="J269" s="6"/>
      <c r="K269" s="6"/>
      <c r="L269" s="14"/>
    </row>
    <row r="270" spans="1:12" ht="13.5" customHeight="1" thickBot="1" x14ac:dyDescent="0.25">
      <c r="A270" s="1" t="s">
        <v>7</v>
      </c>
      <c r="B270" s="75">
        <f>1+MAX($B$13:B269)</f>
        <v>62</v>
      </c>
      <c r="C270" s="33" t="s">
        <v>358</v>
      </c>
      <c r="D270" s="41"/>
      <c r="E270" s="34" t="s">
        <v>117</v>
      </c>
      <c r="F270" s="36" t="s">
        <v>359</v>
      </c>
      <c r="G270" s="34" t="s">
        <v>155</v>
      </c>
      <c r="H270" s="39">
        <v>73.8</v>
      </c>
      <c r="I270" s="34">
        <v>0</v>
      </c>
      <c r="J270" s="92" t="str">
        <f>IF(I270=0,"",I270*H270)</f>
        <v/>
      </c>
      <c r="K270" s="40"/>
      <c r="L270" s="93">
        <f>ROUND((ROUND(H270,3))*(ROUND(K270,2)),2)</f>
        <v>0</v>
      </c>
    </row>
    <row r="271" spans="1:12" ht="12.75" customHeight="1" x14ac:dyDescent="0.2">
      <c r="A271" s="1" t="s">
        <v>6</v>
      </c>
      <c r="B271" s="11"/>
      <c r="C271" s="1"/>
      <c r="D271" s="1"/>
      <c r="E271" s="1"/>
      <c r="F271" s="37"/>
      <c r="G271" s="5"/>
      <c r="H271" s="5"/>
      <c r="I271" s="5"/>
      <c r="J271" s="5"/>
      <c r="K271" s="5"/>
      <c r="L271" s="12"/>
    </row>
    <row r="272" spans="1:12" ht="12.75" customHeight="1" x14ac:dyDescent="0.2">
      <c r="A272" s="1" t="s">
        <v>8</v>
      </c>
      <c r="B272" s="11"/>
      <c r="C272" s="1"/>
      <c r="D272" s="1"/>
      <c r="E272" s="1"/>
      <c r="F272" s="35" t="s">
        <v>360</v>
      </c>
      <c r="G272" s="5"/>
      <c r="H272" s="5"/>
      <c r="I272" s="5"/>
      <c r="J272" s="5"/>
      <c r="K272" s="5"/>
      <c r="L272" s="12"/>
    </row>
    <row r="273" spans="1:12" ht="102" thickBot="1" x14ac:dyDescent="0.25">
      <c r="A273" s="1" t="s">
        <v>9</v>
      </c>
      <c r="B273" s="13"/>
      <c r="C273" s="9"/>
      <c r="D273" s="9"/>
      <c r="E273" s="9"/>
      <c r="F273" s="38" t="s">
        <v>361</v>
      </c>
      <c r="G273" s="6"/>
      <c r="H273" s="6"/>
      <c r="I273" s="6"/>
      <c r="J273" s="6"/>
      <c r="K273" s="6"/>
      <c r="L273" s="14"/>
    </row>
    <row r="274" spans="1:12" ht="13.5" customHeight="1" thickBot="1" x14ac:dyDescent="0.25">
      <c r="A274" s="1" t="s">
        <v>7</v>
      </c>
      <c r="B274" s="75">
        <f>1+MAX($B$13:B273)</f>
        <v>63</v>
      </c>
      <c r="C274" s="33" t="s">
        <v>362</v>
      </c>
      <c r="D274" s="41"/>
      <c r="E274" s="34" t="s">
        <v>117</v>
      </c>
      <c r="F274" s="36" t="s">
        <v>363</v>
      </c>
      <c r="G274" s="34" t="s">
        <v>167</v>
      </c>
      <c r="H274" s="39">
        <v>36</v>
      </c>
      <c r="I274" s="34">
        <v>0</v>
      </c>
      <c r="J274" s="92" t="str">
        <f>IF(I274=0,"",I274*H274)</f>
        <v/>
      </c>
      <c r="K274" s="40"/>
      <c r="L274" s="93">
        <f>ROUND((ROUND(H274,3))*(ROUND(K274,2)),2)</f>
        <v>0</v>
      </c>
    </row>
    <row r="275" spans="1:12" ht="12.75" customHeight="1" x14ac:dyDescent="0.2">
      <c r="A275" s="1" t="s">
        <v>6</v>
      </c>
      <c r="B275" s="11"/>
      <c r="C275" s="1"/>
      <c r="D275" s="1"/>
      <c r="E275" s="1"/>
      <c r="F275" s="37"/>
      <c r="G275" s="5"/>
      <c r="H275" s="5"/>
      <c r="I275" s="5"/>
      <c r="J275" s="5"/>
      <c r="K275" s="5"/>
      <c r="L275" s="12"/>
    </row>
    <row r="276" spans="1:12" ht="22.5" x14ac:dyDescent="0.2">
      <c r="A276" s="1" t="s">
        <v>8</v>
      </c>
      <c r="B276" s="11"/>
      <c r="C276" s="1"/>
      <c r="D276" s="1"/>
      <c r="E276" s="1"/>
      <c r="F276" s="35" t="s">
        <v>364</v>
      </c>
      <c r="G276" s="5"/>
      <c r="H276" s="5"/>
      <c r="I276" s="5"/>
      <c r="J276" s="5"/>
      <c r="K276" s="5"/>
      <c r="L276" s="12"/>
    </row>
    <row r="277" spans="1:12" ht="135.75" thickBot="1" x14ac:dyDescent="0.25">
      <c r="A277" s="1" t="s">
        <v>9</v>
      </c>
      <c r="B277" s="13"/>
      <c r="C277" s="9"/>
      <c r="D277" s="9"/>
      <c r="E277" s="9"/>
      <c r="F277" s="38" t="s">
        <v>365</v>
      </c>
      <c r="G277" s="6"/>
      <c r="H277" s="6"/>
      <c r="I277" s="6"/>
      <c r="J277" s="6"/>
      <c r="K277" s="6"/>
      <c r="L277" s="14"/>
    </row>
    <row r="278" spans="1:12" ht="23.25" thickBot="1" x14ac:dyDescent="0.25">
      <c r="A278" s="1" t="s">
        <v>7</v>
      </c>
      <c r="B278" s="75">
        <f>1+MAX($B$13:B277)</f>
        <v>64</v>
      </c>
      <c r="C278" s="33" t="s">
        <v>366</v>
      </c>
      <c r="D278" s="41"/>
      <c r="E278" s="34" t="s">
        <v>117</v>
      </c>
      <c r="F278" s="36" t="s">
        <v>367</v>
      </c>
      <c r="G278" s="34" t="s">
        <v>368</v>
      </c>
      <c r="H278" s="39">
        <v>612</v>
      </c>
      <c r="I278" s="34">
        <v>0</v>
      </c>
      <c r="J278" s="92" t="str">
        <f>IF(I278=0,"",I278*H278)</f>
        <v/>
      </c>
      <c r="K278" s="40"/>
      <c r="L278" s="93">
        <f>ROUND((ROUND(H278,3))*(ROUND(K278,2)),2)</f>
        <v>0</v>
      </c>
    </row>
    <row r="279" spans="1:12" ht="12.75" customHeight="1" x14ac:dyDescent="0.2">
      <c r="A279" s="1" t="s">
        <v>6</v>
      </c>
      <c r="B279" s="11"/>
      <c r="C279" s="1"/>
      <c r="D279" s="1"/>
      <c r="E279" s="1"/>
      <c r="F279" s="37"/>
      <c r="G279" s="5"/>
      <c r="H279" s="5"/>
      <c r="I279" s="5"/>
      <c r="J279" s="5"/>
      <c r="K279" s="5"/>
      <c r="L279" s="12"/>
    </row>
    <row r="280" spans="1:12" ht="45" x14ac:dyDescent="0.2">
      <c r="A280" s="1" t="s">
        <v>8</v>
      </c>
      <c r="B280" s="11"/>
      <c r="C280" s="1"/>
      <c r="D280" s="1"/>
      <c r="E280" s="1"/>
      <c r="F280" s="35" t="s">
        <v>369</v>
      </c>
      <c r="G280" s="5"/>
      <c r="H280" s="5"/>
      <c r="I280" s="5"/>
      <c r="J280" s="5"/>
      <c r="K280" s="5"/>
      <c r="L280" s="12"/>
    </row>
    <row r="281" spans="1:12" ht="102" thickBot="1" x14ac:dyDescent="0.25">
      <c r="A281" s="1" t="s">
        <v>9</v>
      </c>
      <c r="B281" s="13"/>
      <c r="C281" s="9"/>
      <c r="D281" s="9"/>
      <c r="E281" s="9"/>
      <c r="F281" s="38" t="s">
        <v>370</v>
      </c>
      <c r="G281" s="6"/>
      <c r="H281" s="6"/>
      <c r="I281" s="6"/>
      <c r="J281" s="6"/>
      <c r="K281" s="6"/>
      <c r="L281" s="14"/>
    </row>
    <row r="282" spans="1:12" ht="13.5" customHeight="1" thickBot="1" x14ac:dyDescent="0.25">
      <c r="A282" s="1" t="s">
        <v>7</v>
      </c>
      <c r="B282" s="75">
        <f>1+MAX($B$13:B281)</f>
        <v>65</v>
      </c>
      <c r="C282" s="33" t="s">
        <v>371</v>
      </c>
      <c r="D282" s="41"/>
      <c r="E282" s="34" t="s">
        <v>117</v>
      </c>
      <c r="F282" s="36" t="s">
        <v>372</v>
      </c>
      <c r="G282" s="34" t="s">
        <v>200</v>
      </c>
      <c r="H282" s="39">
        <v>72</v>
      </c>
      <c r="I282" s="34">
        <v>0</v>
      </c>
      <c r="J282" s="92" t="str">
        <f>IF(I282=0,"",I282*H282)</f>
        <v/>
      </c>
      <c r="K282" s="40"/>
      <c r="L282" s="93">
        <f>ROUND((ROUND(H282,3))*(ROUND(K282,2)),2)</f>
        <v>0</v>
      </c>
    </row>
    <row r="283" spans="1:12" ht="12.75" customHeight="1" x14ac:dyDescent="0.2">
      <c r="A283" s="1" t="s">
        <v>6</v>
      </c>
      <c r="B283" s="11"/>
      <c r="C283" s="1"/>
      <c r="D283" s="1"/>
      <c r="E283" s="1"/>
      <c r="F283" s="37"/>
      <c r="G283" s="5"/>
      <c r="H283" s="5"/>
      <c r="I283" s="5"/>
      <c r="J283" s="5"/>
      <c r="K283" s="5"/>
      <c r="L283" s="12"/>
    </row>
    <row r="284" spans="1:12" ht="33.75" x14ac:dyDescent="0.2">
      <c r="A284" s="1" t="s">
        <v>8</v>
      </c>
      <c r="B284" s="11"/>
      <c r="C284" s="1"/>
      <c r="D284" s="1"/>
      <c r="E284" s="1"/>
      <c r="F284" s="35" t="s">
        <v>373</v>
      </c>
      <c r="G284" s="5"/>
      <c r="H284" s="5"/>
      <c r="I284" s="5"/>
      <c r="J284" s="5"/>
      <c r="K284" s="5"/>
      <c r="L284" s="12"/>
    </row>
    <row r="285" spans="1:12" ht="135.75" thickBot="1" x14ac:dyDescent="0.25">
      <c r="A285" s="1" t="s">
        <v>9</v>
      </c>
      <c r="B285" s="13"/>
      <c r="C285" s="9"/>
      <c r="D285" s="9"/>
      <c r="E285" s="9"/>
      <c r="F285" s="38" t="s">
        <v>374</v>
      </c>
      <c r="G285" s="6"/>
      <c r="H285" s="6"/>
      <c r="I285" s="6"/>
      <c r="J285" s="6"/>
      <c r="K285" s="6"/>
      <c r="L285" s="14"/>
    </row>
    <row r="286" spans="1:12" ht="23.25" thickBot="1" x14ac:dyDescent="0.25">
      <c r="A286" s="1" t="s">
        <v>7</v>
      </c>
      <c r="B286" s="75">
        <f>1+MAX($B$13:B285)</f>
        <v>66</v>
      </c>
      <c r="C286" s="33" t="s">
        <v>375</v>
      </c>
      <c r="D286" s="41"/>
      <c r="E286" s="34" t="s">
        <v>117</v>
      </c>
      <c r="F286" s="36" t="s">
        <v>376</v>
      </c>
      <c r="G286" s="34" t="s">
        <v>368</v>
      </c>
      <c r="H286" s="39">
        <v>432</v>
      </c>
      <c r="I286" s="34">
        <v>0</v>
      </c>
      <c r="J286" s="92" t="str">
        <f>IF(I286=0,"",I286*H286)</f>
        <v/>
      </c>
      <c r="K286" s="40"/>
      <c r="L286" s="93">
        <f>ROUND((ROUND(H286,3))*(ROUND(K286,2)),2)</f>
        <v>0</v>
      </c>
    </row>
    <row r="287" spans="1:12" ht="12.75" customHeight="1" x14ac:dyDescent="0.2">
      <c r="A287" s="1" t="s">
        <v>6</v>
      </c>
      <c r="B287" s="11"/>
      <c r="C287" s="1"/>
      <c r="D287" s="1"/>
      <c r="E287" s="1"/>
      <c r="F287" s="37"/>
      <c r="G287" s="5"/>
      <c r="H287" s="5"/>
      <c r="I287" s="5"/>
      <c r="J287" s="5"/>
      <c r="K287" s="5"/>
      <c r="L287" s="12"/>
    </row>
    <row r="288" spans="1:12" ht="33.75" x14ac:dyDescent="0.2">
      <c r="A288" s="1" t="s">
        <v>8</v>
      </c>
      <c r="B288" s="11"/>
      <c r="C288" s="1"/>
      <c r="D288" s="1"/>
      <c r="E288" s="1"/>
      <c r="F288" s="35" t="s">
        <v>377</v>
      </c>
      <c r="G288" s="5"/>
      <c r="H288" s="5"/>
      <c r="I288" s="5"/>
      <c r="J288" s="5"/>
      <c r="K288" s="5"/>
      <c r="L288" s="12"/>
    </row>
    <row r="289" spans="1:12" ht="102" thickBot="1" x14ac:dyDescent="0.25">
      <c r="A289" s="1" t="s">
        <v>9</v>
      </c>
      <c r="B289" s="13"/>
      <c r="C289" s="9"/>
      <c r="D289" s="9"/>
      <c r="E289" s="9"/>
      <c r="F289" s="38" t="s">
        <v>370</v>
      </c>
      <c r="G289" s="6"/>
      <c r="H289" s="6"/>
      <c r="I289" s="6"/>
      <c r="J289" s="6"/>
      <c r="K289" s="6"/>
      <c r="L289" s="14"/>
    </row>
    <row r="290" spans="1:12" ht="13.5" customHeight="1" thickBot="1" x14ac:dyDescent="0.25">
      <c r="A290" s="1" t="s">
        <v>7</v>
      </c>
      <c r="B290" s="75">
        <f>1+MAX($B$13:B289)</f>
        <v>67</v>
      </c>
      <c r="C290" s="33" t="s">
        <v>378</v>
      </c>
      <c r="D290" s="41"/>
      <c r="E290" s="34" t="s">
        <v>117</v>
      </c>
      <c r="F290" s="36" t="s">
        <v>379</v>
      </c>
      <c r="G290" s="34" t="s">
        <v>269</v>
      </c>
      <c r="H290" s="39">
        <v>3</v>
      </c>
      <c r="I290" s="34">
        <v>0</v>
      </c>
      <c r="J290" s="92" t="str">
        <f>IF(I290=0,"",I290*H290)</f>
        <v/>
      </c>
      <c r="K290" s="40"/>
      <c r="L290" s="93">
        <f>ROUND((ROUND(H290,3))*(ROUND(K290,2)),2)</f>
        <v>0</v>
      </c>
    </row>
    <row r="291" spans="1:12" ht="12.75" customHeight="1" x14ac:dyDescent="0.2">
      <c r="A291" s="1" t="s">
        <v>6</v>
      </c>
      <c r="B291" s="11"/>
      <c r="C291" s="1"/>
      <c r="D291" s="1"/>
      <c r="E291" s="1"/>
      <c r="F291" s="37"/>
      <c r="G291" s="5"/>
      <c r="H291" s="5"/>
      <c r="I291" s="5"/>
      <c r="J291" s="5"/>
      <c r="K291" s="5"/>
      <c r="L291" s="12"/>
    </row>
    <row r="292" spans="1:12" ht="12.75" customHeight="1" x14ac:dyDescent="0.2">
      <c r="A292" s="1" t="s">
        <v>8</v>
      </c>
      <c r="B292" s="11"/>
      <c r="C292" s="1"/>
      <c r="D292" s="1"/>
      <c r="E292" s="1"/>
      <c r="F292" s="35" t="s">
        <v>349</v>
      </c>
      <c r="G292" s="5"/>
      <c r="H292" s="5"/>
      <c r="I292" s="5"/>
      <c r="J292" s="5"/>
      <c r="K292" s="5"/>
      <c r="L292" s="12"/>
    </row>
    <row r="293" spans="1:12" ht="102" thickBot="1" x14ac:dyDescent="0.25">
      <c r="A293" s="1" t="s">
        <v>9</v>
      </c>
      <c r="B293" s="13"/>
      <c r="C293" s="9"/>
      <c r="D293" s="9"/>
      <c r="E293" s="9"/>
      <c r="F293" s="38" t="s">
        <v>380</v>
      </c>
      <c r="G293" s="6"/>
      <c r="H293" s="6"/>
      <c r="I293" s="6"/>
      <c r="J293" s="6"/>
      <c r="K293" s="6"/>
      <c r="L293" s="14"/>
    </row>
    <row r="294" spans="1:12" ht="13.5" customHeight="1" thickBot="1" x14ac:dyDescent="0.25">
      <c r="A294" s="1" t="s">
        <v>7</v>
      </c>
      <c r="B294" s="75">
        <f>1+MAX($B$13:B293)</f>
        <v>68</v>
      </c>
      <c r="C294" s="33" t="s">
        <v>381</v>
      </c>
      <c r="D294" s="41"/>
      <c r="E294" s="34" t="s">
        <v>117</v>
      </c>
      <c r="F294" s="36" t="s">
        <v>382</v>
      </c>
      <c r="G294" s="34" t="s">
        <v>368</v>
      </c>
      <c r="H294" s="39">
        <v>9</v>
      </c>
      <c r="I294" s="34">
        <v>0</v>
      </c>
      <c r="J294" s="92" t="str">
        <f>IF(I294=0,"",I294*H294)</f>
        <v/>
      </c>
      <c r="K294" s="40"/>
      <c r="L294" s="93">
        <f>ROUND((ROUND(H294,3))*(ROUND(K294,2)),2)</f>
        <v>0</v>
      </c>
    </row>
    <row r="295" spans="1:12" ht="12.75" customHeight="1" x14ac:dyDescent="0.2">
      <c r="A295" s="1" t="s">
        <v>6</v>
      </c>
      <c r="B295" s="11"/>
      <c r="C295" s="1"/>
      <c r="D295" s="1"/>
      <c r="E295" s="1"/>
      <c r="F295" s="37"/>
      <c r="G295" s="5"/>
      <c r="H295" s="5"/>
      <c r="I295" s="5"/>
      <c r="J295" s="5"/>
      <c r="K295" s="5"/>
      <c r="L295" s="12"/>
    </row>
    <row r="296" spans="1:12" ht="12.75" customHeight="1" x14ac:dyDescent="0.2">
      <c r="A296" s="1" t="s">
        <v>8</v>
      </c>
      <c r="B296" s="11"/>
      <c r="C296" s="1"/>
      <c r="D296" s="1"/>
      <c r="E296" s="1"/>
      <c r="F296" s="35" t="s">
        <v>383</v>
      </c>
      <c r="G296" s="5"/>
      <c r="H296" s="5"/>
      <c r="I296" s="5"/>
      <c r="J296" s="5"/>
      <c r="K296" s="5"/>
      <c r="L296" s="12"/>
    </row>
    <row r="297" spans="1:12" ht="102" thickBot="1" x14ac:dyDescent="0.25">
      <c r="A297" s="1" t="s">
        <v>9</v>
      </c>
      <c r="B297" s="13"/>
      <c r="C297" s="9"/>
      <c r="D297" s="9"/>
      <c r="E297" s="9"/>
      <c r="F297" s="38" t="s">
        <v>384</v>
      </c>
      <c r="G297" s="6"/>
      <c r="H297" s="6"/>
      <c r="I297" s="6"/>
      <c r="J297" s="6"/>
      <c r="K297" s="6"/>
      <c r="L297" s="14"/>
    </row>
    <row r="298" spans="1:12" ht="13.5" customHeight="1" thickBot="1" x14ac:dyDescent="0.25">
      <c r="A298" s="1" t="s">
        <v>7</v>
      </c>
      <c r="B298" s="75">
        <f>1+MAX($B$13:B297)</f>
        <v>69</v>
      </c>
      <c r="C298" s="33" t="s">
        <v>385</v>
      </c>
      <c r="D298" s="41"/>
      <c r="E298" s="34" t="s">
        <v>117</v>
      </c>
      <c r="F298" s="36" t="s">
        <v>386</v>
      </c>
      <c r="G298" s="34" t="s">
        <v>167</v>
      </c>
      <c r="H298" s="39">
        <v>7.4</v>
      </c>
      <c r="I298" s="34">
        <v>0</v>
      </c>
      <c r="J298" s="92" t="str">
        <f>IF(I298=0,"",I298*H298)</f>
        <v/>
      </c>
      <c r="K298" s="40"/>
      <c r="L298" s="93">
        <f>ROUND((ROUND(H298,3))*(ROUND(K298,2)),2)</f>
        <v>0</v>
      </c>
    </row>
    <row r="299" spans="1:12" ht="12.75" customHeight="1" x14ac:dyDescent="0.2">
      <c r="A299" s="1" t="s">
        <v>6</v>
      </c>
      <c r="B299" s="11"/>
      <c r="C299" s="1"/>
      <c r="D299" s="1"/>
      <c r="E299" s="1"/>
      <c r="F299" s="37"/>
      <c r="G299" s="5"/>
      <c r="H299" s="5"/>
      <c r="I299" s="5"/>
      <c r="J299" s="5"/>
      <c r="K299" s="5"/>
      <c r="L299" s="12"/>
    </row>
    <row r="300" spans="1:12" ht="12.75" customHeight="1" x14ac:dyDescent="0.2">
      <c r="A300" s="1" t="s">
        <v>8</v>
      </c>
      <c r="B300" s="11"/>
      <c r="C300" s="1"/>
      <c r="D300" s="1"/>
      <c r="E300" s="1"/>
      <c r="F300" s="35" t="s">
        <v>387</v>
      </c>
      <c r="G300" s="5"/>
      <c r="H300" s="5"/>
      <c r="I300" s="5"/>
      <c r="J300" s="5"/>
      <c r="K300" s="5"/>
      <c r="L300" s="12"/>
    </row>
    <row r="301" spans="1:12" ht="57" thickBot="1" x14ac:dyDescent="0.25">
      <c r="A301" s="1" t="s">
        <v>9</v>
      </c>
      <c r="B301" s="13"/>
      <c r="C301" s="9"/>
      <c r="D301" s="9"/>
      <c r="E301" s="9"/>
      <c r="F301" s="38" t="s">
        <v>388</v>
      </c>
      <c r="G301" s="6"/>
      <c r="H301" s="6"/>
      <c r="I301" s="6"/>
      <c r="J301" s="6"/>
      <c r="K301" s="6"/>
      <c r="L301" s="14"/>
    </row>
    <row r="302" spans="1:12" ht="13.5" customHeight="1" thickBot="1" x14ac:dyDescent="0.25">
      <c r="A302" s="1" t="s">
        <v>7</v>
      </c>
      <c r="B302" s="75">
        <f>1+MAX($B$13:B301)</f>
        <v>70</v>
      </c>
      <c r="C302" s="33" t="s">
        <v>389</v>
      </c>
      <c r="D302" s="41"/>
      <c r="E302" s="34" t="s">
        <v>126</v>
      </c>
      <c r="F302" s="36" t="s">
        <v>390</v>
      </c>
      <c r="G302" s="34" t="s">
        <v>167</v>
      </c>
      <c r="H302" s="39">
        <v>93</v>
      </c>
      <c r="I302" s="34">
        <v>0</v>
      </c>
      <c r="J302" s="92" t="str">
        <f>IF(I302=0,"",I302*H302)</f>
        <v/>
      </c>
      <c r="K302" s="40"/>
      <c r="L302" s="93">
        <f>ROUND((ROUND(H302,3))*(ROUND(K302,2)),2)</f>
        <v>0</v>
      </c>
    </row>
    <row r="303" spans="1:12" ht="12.75" customHeight="1" x14ac:dyDescent="0.2">
      <c r="A303" s="1" t="s">
        <v>6</v>
      </c>
      <c r="B303" s="11"/>
      <c r="C303" s="1"/>
      <c r="D303" s="1"/>
      <c r="E303" s="1"/>
      <c r="F303" s="37"/>
      <c r="G303" s="5"/>
      <c r="H303" s="5"/>
      <c r="I303" s="5"/>
      <c r="J303" s="5"/>
      <c r="K303" s="5"/>
      <c r="L303" s="12"/>
    </row>
    <row r="304" spans="1:12" ht="12.75" customHeight="1" x14ac:dyDescent="0.2">
      <c r="A304" s="1" t="s">
        <v>8</v>
      </c>
      <c r="B304" s="11"/>
      <c r="C304" s="1"/>
      <c r="D304" s="1"/>
      <c r="E304" s="1"/>
      <c r="F304" s="35" t="s">
        <v>391</v>
      </c>
      <c r="G304" s="5"/>
      <c r="H304" s="5"/>
      <c r="I304" s="5"/>
      <c r="J304" s="5"/>
      <c r="K304" s="5"/>
      <c r="L304" s="12"/>
    </row>
    <row r="305" spans="1:12" ht="34.5" thickBot="1" x14ac:dyDescent="0.25">
      <c r="A305" s="1" t="s">
        <v>9</v>
      </c>
      <c r="B305" s="13"/>
      <c r="C305" s="9"/>
      <c r="D305" s="9"/>
      <c r="E305" s="9"/>
      <c r="F305" s="38" t="s">
        <v>392</v>
      </c>
      <c r="G305" s="6"/>
      <c r="H305" s="6"/>
      <c r="I305" s="6"/>
      <c r="J305" s="6"/>
      <c r="K305" s="6"/>
      <c r="L305" s="14"/>
    </row>
    <row r="306" spans="1:12" ht="13.5" customHeight="1" thickBot="1" x14ac:dyDescent="0.25">
      <c r="A306" s="1" t="s">
        <v>7</v>
      </c>
      <c r="B306" s="75">
        <f>1+MAX($B$13:B305)</f>
        <v>71</v>
      </c>
      <c r="C306" s="33" t="s">
        <v>393</v>
      </c>
      <c r="D306" s="41"/>
      <c r="E306" s="34" t="s">
        <v>126</v>
      </c>
      <c r="F306" s="36" t="s">
        <v>394</v>
      </c>
      <c r="G306" s="34" t="s">
        <v>200</v>
      </c>
      <c r="H306" s="39">
        <v>52.9</v>
      </c>
      <c r="I306" s="34">
        <v>0</v>
      </c>
      <c r="J306" s="92" t="str">
        <f>IF(I306=0,"",I306*H306)</f>
        <v/>
      </c>
      <c r="K306" s="40"/>
      <c r="L306" s="93">
        <f>ROUND((ROUND(H306,3))*(ROUND(K306,2)),2)</f>
        <v>0</v>
      </c>
    </row>
    <row r="307" spans="1:12" ht="12.75" customHeight="1" x14ac:dyDescent="0.2">
      <c r="A307" s="1" t="s">
        <v>6</v>
      </c>
      <c r="B307" s="11"/>
      <c r="C307" s="1"/>
      <c r="D307" s="1"/>
      <c r="E307" s="1"/>
      <c r="F307" s="37"/>
      <c r="G307" s="5"/>
      <c r="H307" s="5"/>
      <c r="I307" s="5"/>
      <c r="J307" s="5"/>
      <c r="K307" s="5"/>
      <c r="L307" s="12"/>
    </row>
    <row r="308" spans="1:12" ht="22.5" x14ac:dyDescent="0.2">
      <c r="A308" s="1" t="s">
        <v>8</v>
      </c>
      <c r="B308" s="11"/>
      <c r="C308" s="1"/>
      <c r="D308" s="1"/>
      <c r="E308" s="1"/>
      <c r="F308" s="35" t="s">
        <v>395</v>
      </c>
      <c r="G308" s="5"/>
      <c r="H308" s="5"/>
      <c r="I308" s="5"/>
      <c r="J308" s="5"/>
      <c r="K308" s="5"/>
      <c r="L308" s="12"/>
    </row>
    <row r="309" spans="1:12" ht="214.5" thickBot="1" x14ac:dyDescent="0.25">
      <c r="A309" s="1" t="s">
        <v>9</v>
      </c>
      <c r="B309" s="13"/>
      <c r="C309" s="9"/>
      <c r="D309" s="9"/>
      <c r="E309" s="9"/>
      <c r="F309" s="38" t="s">
        <v>396</v>
      </c>
      <c r="G309" s="6"/>
      <c r="H309" s="6"/>
      <c r="I309" s="6"/>
      <c r="J309" s="6"/>
      <c r="K309" s="6"/>
      <c r="L309" s="14"/>
    </row>
    <row r="310" spans="1:12" ht="13.5" customHeight="1" thickBot="1" x14ac:dyDescent="0.25">
      <c r="A310" s="1" t="s">
        <v>7</v>
      </c>
      <c r="B310" s="75">
        <f>1+MAX($B$13:B309)</f>
        <v>72</v>
      </c>
      <c r="C310" s="33" t="s">
        <v>397</v>
      </c>
      <c r="D310" s="41"/>
      <c r="E310" s="34" t="s">
        <v>126</v>
      </c>
      <c r="F310" s="36" t="s">
        <v>398</v>
      </c>
      <c r="G310" s="34" t="s">
        <v>119</v>
      </c>
      <c r="H310" s="39">
        <v>1</v>
      </c>
      <c r="I310" s="34">
        <v>0</v>
      </c>
      <c r="J310" s="92" t="str">
        <f>IF(I310=0,"",I310*H310)</f>
        <v/>
      </c>
      <c r="K310" s="40"/>
      <c r="L310" s="93">
        <f>ROUND((ROUND(H310,3))*(ROUND(K310,2)),2)</f>
        <v>0</v>
      </c>
    </row>
    <row r="311" spans="1:12" ht="12.75" customHeight="1" x14ac:dyDescent="0.2">
      <c r="A311" s="1" t="s">
        <v>6</v>
      </c>
      <c r="B311" s="11"/>
      <c r="C311" s="1"/>
      <c r="D311" s="1"/>
      <c r="E311" s="1"/>
      <c r="F311" s="37"/>
      <c r="G311" s="5"/>
      <c r="H311" s="5"/>
      <c r="I311" s="5"/>
      <c r="J311" s="5"/>
      <c r="K311" s="5"/>
      <c r="L311" s="12"/>
    </row>
    <row r="312" spans="1:12" ht="12.75" customHeight="1" x14ac:dyDescent="0.2">
      <c r="A312" s="1" t="s">
        <v>8</v>
      </c>
      <c r="B312" s="11"/>
      <c r="C312" s="1"/>
      <c r="D312" s="1"/>
      <c r="E312" s="1"/>
      <c r="F312" s="35" t="s">
        <v>399</v>
      </c>
      <c r="G312" s="5"/>
      <c r="H312" s="5"/>
      <c r="I312" s="5"/>
      <c r="J312" s="5"/>
      <c r="K312" s="5"/>
      <c r="L312" s="12"/>
    </row>
    <row r="313" spans="1:12" ht="12.75" customHeight="1" thickBot="1" x14ac:dyDescent="0.25">
      <c r="A313" s="1" t="s">
        <v>9</v>
      </c>
      <c r="B313" s="13"/>
      <c r="C313" s="9"/>
      <c r="D313" s="9"/>
      <c r="E313" s="9"/>
      <c r="F313" s="38"/>
      <c r="G313" s="6"/>
      <c r="H313" s="6"/>
      <c r="I313" s="6"/>
      <c r="J313" s="6"/>
      <c r="K313" s="6"/>
      <c r="L313" s="14"/>
    </row>
    <row r="314" spans="1:12" ht="13.5" thickBot="1" x14ac:dyDescent="0.25">
      <c r="A314" s="94" t="s">
        <v>34</v>
      </c>
      <c r="B314" s="95" t="s">
        <v>150</v>
      </c>
      <c r="C314" s="96" t="s">
        <v>151</v>
      </c>
      <c r="D314" s="97"/>
      <c r="E314" s="97"/>
      <c r="F314" s="98" t="s">
        <v>322</v>
      </c>
      <c r="G314" s="96"/>
      <c r="H314" s="96"/>
      <c r="I314" s="96"/>
      <c r="J314" s="96"/>
      <c r="K314" s="96"/>
      <c r="L314" s="99">
        <f>SUM(L234:L313)</f>
        <v>0</v>
      </c>
    </row>
  </sheetData>
  <sheetProtection password="ED72" sheet="1" objects="1" scenarios="1" formatCells="0" formatColumns="0" formatRows="0" insertColumns="0" insertRows="0" deleteColumns="0" deleteRows="0" sort="0" autoFilter="0"/>
  <autoFilter ref="A12:L12" xr:uid="{00000000-0009-0000-0000-000000000000}"/>
  <mergeCells count="29">
    <mergeCell ref="G10:G12"/>
    <mergeCell ref="E10:E12"/>
    <mergeCell ref="I8:J8"/>
    <mergeCell ref="B2:C2"/>
    <mergeCell ref="I2:J2"/>
    <mergeCell ref="F10:F12"/>
    <mergeCell ref="B1:C1"/>
    <mergeCell ref="K2:L2"/>
    <mergeCell ref="K10:L11"/>
    <mergeCell ref="I10:I12"/>
    <mergeCell ref="J10:J12"/>
    <mergeCell ref="B4:D4"/>
    <mergeCell ref="I5:J5"/>
    <mergeCell ref="F5:H5"/>
    <mergeCell ref="B7:D7"/>
    <mergeCell ref="B10:B12"/>
    <mergeCell ref="H10:H12"/>
    <mergeCell ref="C10:C12"/>
    <mergeCell ref="D10:D12"/>
    <mergeCell ref="B9:J9"/>
    <mergeCell ref="I7:J7"/>
    <mergeCell ref="I4:J4"/>
    <mergeCell ref="K3:L3"/>
    <mergeCell ref="I6:J6"/>
    <mergeCell ref="F6:H6"/>
    <mergeCell ref="F7:H7"/>
    <mergeCell ref="B8:D8"/>
    <mergeCell ref="G8:H8"/>
    <mergeCell ref="D3:E3"/>
  </mergeCells>
  <conditionalFormatting sqref="F6">
    <cfRule type="expression" dxfId="923" priority="2637">
      <formula>$E$5="Ostatní"</formula>
    </cfRule>
    <cfRule type="expression" dxfId="922" priority="2639">
      <formula>$E$6="Ostatní"</formula>
    </cfRule>
  </conditionalFormatting>
  <conditionalFormatting sqref="F2">
    <cfRule type="expression" dxfId="921" priority="2635">
      <formula>IF($F$2="Název stavby","Vybarvit",IF($F$2="","Vybarvit",""))="Vybarvit"</formula>
    </cfRule>
  </conditionalFormatting>
  <conditionalFormatting sqref="D3">
    <cfRule type="expression" dxfId="920" priority="2634">
      <formula>IF($D$3="SO XX-XX-XX","Vybarvit",IF($D$3="","Vybarvit",""))="Vybarvit"</formula>
    </cfRule>
  </conditionalFormatting>
  <conditionalFormatting sqref="F3">
    <cfRule type="expression" dxfId="919" priority="2633">
      <formula>IF($F$3="Název SO/PS","Vybarvit",IF($F$3="","Vybarvit",""))="Vybarvit"</formula>
    </cfRule>
  </conditionalFormatting>
  <conditionalFormatting sqref="F8">
    <cfRule type="expression" dxfId="918" priority="2632">
      <formula>IF($F$8="Obchodní název firmy/společnosti, v případě fyzické osoby podnikající  IČO","Vybarvit",IF($F$8="","Vybarvit",""))="Vybarvit"</formula>
    </cfRule>
  </conditionalFormatting>
  <conditionalFormatting sqref="G8:H8">
    <cfRule type="expression" dxfId="917" priority="2631">
      <formula>IF($G$8="Titul Jméno Příjmení","Vybarvit",IF($G$8="","Vybarvit",""))="Vybarvit"</formula>
    </cfRule>
  </conditionalFormatting>
  <conditionalFormatting sqref="K8">
    <cfRule type="expression" dxfId="916" priority="2606">
      <formula>$K$8=""</formula>
    </cfRule>
  </conditionalFormatting>
  <conditionalFormatting sqref="K7">
    <cfRule type="expression" dxfId="915" priority="2605">
      <formula>$K$7=""</formula>
    </cfRule>
  </conditionalFormatting>
  <conditionalFormatting sqref="K6">
    <cfRule type="expression" dxfId="914" priority="2604">
      <formula>$K$6=""</formula>
    </cfRule>
  </conditionalFormatting>
  <conditionalFormatting sqref="K5">
    <cfRule type="expression" dxfId="913" priority="2603">
      <formula>$K$5=""</formula>
    </cfRule>
  </conditionalFormatting>
  <conditionalFormatting sqref="K4">
    <cfRule type="expression" dxfId="912" priority="2602">
      <formula>$K$4=""</formula>
    </cfRule>
  </conditionalFormatting>
  <conditionalFormatting sqref="L4">
    <cfRule type="expression" dxfId="911" priority="2601">
      <formula>$L$4=""</formula>
    </cfRule>
  </conditionalFormatting>
  <conditionalFormatting sqref="E8">
    <cfRule type="expression" dxfId="910" priority="2600">
      <formula>$E$8=""</formula>
    </cfRule>
  </conditionalFormatting>
  <conditionalFormatting sqref="E7">
    <cfRule type="expression" dxfId="909" priority="2599">
      <formula>$E$7=""</formula>
    </cfRule>
  </conditionalFormatting>
  <conditionalFormatting sqref="E6">
    <cfRule type="expression" dxfId="908" priority="2598">
      <formula>$E$6=""</formula>
    </cfRule>
  </conditionalFormatting>
  <conditionalFormatting sqref="E5">
    <cfRule type="expression" dxfId="907" priority="2597">
      <formula>$E$5=""</formula>
    </cfRule>
  </conditionalFormatting>
  <conditionalFormatting sqref="C14">
    <cfRule type="expression" dxfId="906" priority="2594">
      <formula>C14=""</formula>
    </cfRule>
  </conditionalFormatting>
  <conditionalFormatting sqref="E14">
    <cfRule type="expression" dxfId="905" priority="2593">
      <formula>E14=""</formula>
    </cfRule>
  </conditionalFormatting>
  <conditionalFormatting sqref="F14">
    <cfRule type="expression" dxfId="904" priority="2592">
      <formula>IF(F14="Název položky","Vyznačit",IF(F14="","Vyznačit",""))="Vyznačit"</formula>
    </cfRule>
  </conditionalFormatting>
  <conditionalFormatting sqref="F15">
    <cfRule type="expression" dxfId="903" priority="2591">
      <formula>IF(F15="popis položky","Vyznačit",IF(F15="","Vyznačit",""))="Vyznačit"</formula>
    </cfRule>
  </conditionalFormatting>
  <conditionalFormatting sqref="F16">
    <cfRule type="expression" dxfId="902" priority="2590">
      <formula>IF(F16="výkaz výměr","Vyznačit",IF(F16="","Vyznačit",""))="Vyznačit"</formula>
    </cfRule>
  </conditionalFormatting>
  <conditionalFormatting sqref="F17">
    <cfRule type="expression" dxfId="901" priority="2589">
      <formula>IF(F17="Technická specifikace","Vyznačit",IF(F17="","Vyznačit",""))="Vyznačit"</formula>
    </cfRule>
  </conditionalFormatting>
  <conditionalFormatting sqref="G14">
    <cfRule type="expression" dxfId="900" priority="2588">
      <formula>G14=""</formula>
    </cfRule>
  </conditionalFormatting>
  <conditionalFormatting sqref="H14">
    <cfRule type="expression" dxfId="899" priority="2587">
      <formula>H14=""</formula>
    </cfRule>
  </conditionalFormatting>
  <conditionalFormatting sqref="I14">
    <cfRule type="expression" dxfId="898" priority="2586">
      <formula>I14=""</formula>
    </cfRule>
  </conditionalFormatting>
  <conditionalFormatting sqref="J14">
    <cfRule type="expression" dxfId="897" priority="2585">
      <formula>J14=""</formula>
    </cfRule>
  </conditionalFormatting>
  <conditionalFormatting sqref="K14">
    <cfRule type="expression" dxfId="896" priority="2584">
      <formula>K14=""</formula>
    </cfRule>
  </conditionalFormatting>
  <conditionalFormatting sqref="D14">
    <cfRule type="expression" dxfId="895" priority="2583">
      <formula>D14=""</formula>
    </cfRule>
  </conditionalFormatting>
  <conditionalFormatting sqref="C13">
    <cfRule type="expression" dxfId="894" priority="2105">
      <formula>C13=""</formula>
    </cfRule>
  </conditionalFormatting>
  <conditionalFormatting sqref="F13">
    <cfRule type="expression" dxfId="893" priority="2104">
      <formula>F13="Doplnit název dílu a ve sloupci C číslo dílu"</formula>
    </cfRule>
  </conditionalFormatting>
  <conditionalFormatting sqref="E4">
    <cfRule type="expression" dxfId="892" priority="1199">
      <formula>$E$6=""</formula>
    </cfRule>
  </conditionalFormatting>
  <conditionalFormatting sqref="C18">
    <cfRule type="expression" dxfId="891" priority="878">
      <formula>C18=""</formula>
    </cfRule>
  </conditionalFormatting>
  <conditionalFormatting sqref="E18">
    <cfRule type="expression" dxfId="890" priority="877">
      <formula>E18=""</formula>
    </cfRule>
  </conditionalFormatting>
  <conditionalFormatting sqref="F18">
    <cfRule type="expression" dxfId="889" priority="876">
      <formula>F18=""</formula>
    </cfRule>
  </conditionalFormatting>
  <conditionalFormatting sqref="F19">
    <cfRule type="expression" dxfId="888" priority="875">
      <formula>F19=""</formula>
    </cfRule>
  </conditionalFormatting>
  <conditionalFormatting sqref="F20">
    <cfRule type="expression" dxfId="887" priority="874">
      <formula>F20=""</formula>
    </cfRule>
  </conditionalFormatting>
  <conditionalFormatting sqref="F21">
    <cfRule type="expression" dxfId="886" priority="873">
      <formula>F21=""</formula>
    </cfRule>
  </conditionalFormatting>
  <conditionalFormatting sqref="G18">
    <cfRule type="expression" dxfId="885" priority="872">
      <formula>G18=""</formula>
    </cfRule>
  </conditionalFormatting>
  <conditionalFormatting sqref="H18">
    <cfRule type="expression" dxfId="884" priority="871">
      <formula>H18=""</formula>
    </cfRule>
  </conditionalFormatting>
  <conditionalFormatting sqref="I18">
    <cfRule type="expression" dxfId="883" priority="870">
      <formula>I18=""</formula>
    </cfRule>
  </conditionalFormatting>
  <conditionalFormatting sqref="J18">
    <cfRule type="expression" dxfId="882" priority="869">
      <formula>J18=""</formula>
    </cfRule>
  </conditionalFormatting>
  <conditionalFormatting sqref="K18">
    <cfRule type="expression" dxfId="881" priority="868">
      <formula>K18=""</formula>
    </cfRule>
  </conditionalFormatting>
  <conditionalFormatting sqref="D18">
    <cfRule type="expression" dxfId="880" priority="867">
      <formula>D18=""</formula>
    </cfRule>
  </conditionalFormatting>
  <conditionalFormatting sqref="C22">
    <cfRule type="expression" dxfId="879" priority="866">
      <formula>C22=""</formula>
    </cfRule>
  </conditionalFormatting>
  <conditionalFormatting sqref="E22">
    <cfRule type="expression" dxfId="878" priority="865">
      <formula>E22=""</formula>
    </cfRule>
  </conditionalFormatting>
  <conditionalFormatting sqref="F22">
    <cfRule type="expression" dxfId="877" priority="864">
      <formula>F22=""</formula>
    </cfRule>
  </conditionalFormatting>
  <conditionalFormatting sqref="F23">
    <cfRule type="expression" dxfId="876" priority="863">
      <formula>F23=""</formula>
    </cfRule>
  </conditionalFormatting>
  <conditionalFormatting sqref="F24">
    <cfRule type="expression" dxfId="875" priority="862">
      <formula>F24=""</formula>
    </cfRule>
  </conditionalFormatting>
  <conditionalFormatting sqref="F25">
    <cfRule type="expression" dxfId="874" priority="861">
      <formula>F25=""</formula>
    </cfRule>
  </conditionalFormatting>
  <conditionalFormatting sqref="G22">
    <cfRule type="expression" dxfId="873" priority="860">
      <formula>G22=""</formula>
    </cfRule>
  </conditionalFormatting>
  <conditionalFormatting sqref="H22">
    <cfRule type="expression" dxfId="872" priority="859">
      <formula>H22=""</formula>
    </cfRule>
  </conditionalFormatting>
  <conditionalFormatting sqref="I22">
    <cfRule type="expression" dxfId="871" priority="858">
      <formula>I22=""</formula>
    </cfRule>
  </conditionalFormatting>
  <conditionalFormatting sqref="J22">
    <cfRule type="expression" dxfId="870" priority="857">
      <formula>J22=""</formula>
    </cfRule>
  </conditionalFormatting>
  <conditionalFormatting sqref="K22">
    <cfRule type="expression" dxfId="869" priority="856">
      <formula>K22=""</formula>
    </cfRule>
  </conditionalFormatting>
  <conditionalFormatting sqref="D22">
    <cfRule type="expression" dxfId="868" priority="855">
      <formula>D22=""</formula>
    </cfRule>
  </conditionalFormatting>
  <conditionalFormatting sqref="C26">
    <cfRule type="expression" dxfId="867" priority="854">
      <formula>C26=""</formula>
    </cfRule>
  </conditionalFormatting>
  <conditionalFormatting sqref="E26">
    <cfRule type="expression" dxfId="866" priority="853">
      <formula>E26=""</formula>
    </cfRule>
  </conditionalFormatting>
  <conditionalFormatting sqref="F26">
    <cfRule type="expression" dxfId="865" priority="852">
      <formula>F26=""</formula>
    </cfRule>
  </conditionalFormatting>
  <conditionalFormatting sqref="F27">
    <cfRule type="expression" dxfId="864" priority="851">
      <formula>F27=""</formula>
    </cfRule>
  </conditionalFormatting>
  <conditionalFormatting sqref="F28">
    <cfRule type="expression" dxfId="863" priority="850">
      <formula>F28=""</formula>
    </cfRule>
  </conditionalFormatting>
  <conditionalFormatting sqref="F29">
    <cfRule type="expression" dxfId="862" priority="849">
      <formula>F29=""</formula>
    </cfRule>
  </conditionalFormatting>
  <conditionalFormatting sqref="G26">
    <cfRule type="expression" dxfId="861" priority="848">
      <formula>G26=""</formula>
    </cfRule>
  </conditionalFormatting>
  <conditionalFormatting sqref="H26">
    <cfRule type="expression" dxfId="860" priority="847">
      <formula>H26=""</formula>
    </cfRule>
  </conditionalFormatting>
  <conditionalFormatting sqref="I26">
    <cfRule type="expression" dxfId="859" priority="846">
      <formula>I26=""</formula>
    </cfRule>
  </conditionalFormatting>
  <conditionalFormatting sqref="J26">
    <cfRule type="expression" dxfId="858" priority="845">
      <formula>J26=""</formula>
    </cfRule>
  </conditionalFormatting>
  <conditionalFormatting sqref="K26">
    <cfRule type="expression" dxfId="857" priority="844">
      <formula>K26=""</formula>
    </cfRule>
  </conditionalFormatting>
  <conditionalFormatting sqref="D26">
    <cfRule type="expression" dxfId="856" priority="843">
      <formula>D26=""</formula>
    </cfRule>
  </conditionalFormatting>
  <conditionalFormatting sqref="C30">
    <cfRule type="expression" dxfId="855" priority="842">
      <formula>C30=""</formula>
    </cfRule>
  </conditionalFormatting>
  <conditionalFormatting sqref="E30">
    <cfRule type="expression" dxfId="854" priority="841">
      <formula>E30=""</formula>
    </cfRule>
  </conditionalFormatting>
  <conditionalFormatting sqref="F30">
    <cfRule type="expression" dxfId="853" priority="840">
      <formula>F30=""</formula>
    </cfRule>
  </conditionalFormatting>
  <conditionalFormatting sqref="F31">
    <cfRule type="expression" dxfId="852" priority="839">
      <formula>F31=""</formula>
    </cfRule>
  </conditionalFormatting>
  <conditionalFormatting sqref="F32">
    <cfRule type="expression" dxfId="851" priority="838">
      <formula>F32=""</formula>
    </cfRule>
  </conditionalFormatting>
  <conditionalFormatting sqref="F33">
    <cfRule type="expression" dxfId="850" priority="837">
      <formula>F33=""</formula>
    </cfRule>
  </conditionalFormatting>
  <conditionalFormatting sqref="G30">
    <cfRule type="expression" dxfId="849" priority="836">
      <formula>G30=""</formula>
    </cfRule>
  </conditionalFormatting>
  <conditionalFormatting sqref="H30">
    <cfRule type="expression" dxfId="848" priority="835">
      <formula>H30=""</formula>
    </cfRule>
  </conditionalFormatting>
  <conditionalFormatting sqref="I30">
    <cfRule type="expression" dxfId="847" priority="834">
      <formula>I30=""</formula>
    </cfRule>
  </conditionalFormatting>
  <conditionalFormatting sqref="J30">
    <cfRule type="expression" dxfId="846" priority="833">
      <formula>J30=""</formula>
    </cfRule>
  </conditionalFormatting>
  <conditionalFormatting sqref="K30">
    <cfRule type="expression" dxfId="845" priority="832">
      <formula>K30=""</formula>
    </cfRule>
  </conditionalFormatting>
  <conditionalFormatting sqref="D30">
    <cfRule type="expression" dxfId="844" priority="831">
      <formula>D30=""</formula>
    </cfRule>
  </conditionalFormatting>
  <conditionalFormatting sqref="C34">
    <cfRule type="expression" dxfId="843" priority="830">
      <formula>C34=""</formula>
    </cfRule>
  </conditionalFormatting>
  <conditionalFormatting sqref="E34">
    <cfRule type="expression" dxfId="842" priority="829">
      <formula>E34=""</formula>
    </cfRule>
  </conditionalFormatting>
  <conditionalFormatting sqref="F34">
    <cfRule type="expression" dxfId="841" priority="828">
      <formula>F34=""</formula>
    </cfRule>
  </conditionalFormatting>
  <conditionalFormatting sqref="F35">
    <cfRule type="expression" dxfId="840" priority="827">
      <formula>F35=""</formula>
    </cfRule>
  </conditionalFormatting>
  <conditionalFormatting sqref="F36">
    <cfRule type="expression" dxfId="839" priority="826">
      <formula>F36=""</formula>
    </cfRule>
  </conditionalFormatting>
  <conditionalFormatting sqref="F37">
    <cfRule type="expression" dxfId="838" priority="825">
      <formula>F37=""</formula>
    </cfRule>
  </conditionalFormatting>
  <conditionalFormatting sqref="G34">
    <cfRule type="expression" dxfId="837" priority="824">
      <formula>G34=""</formula>
    </cfRule>
  </conditionalFormatting>
  <conditionalFormatting sqref="H34">
    <cfRule type="expression" dxfId="836" priority="823">
      <formula>H34=""</formula>
    </cfRule>
  </conditionalFormatting>
  <conditionalFormatting sqref="I34">
    <cfRule type="expression" dxfId="835" priority="822">
      <formula>I34=""</formula>
    </cfRule>
  </conditionalFormatting>
  <conditionalFormatting sqref="J34">
    <cfRule type="expression" dxfId="834" priority="821">
      <formula>J34=""</formula>
    </cfRule>
  </conditionalFormatting>
  <conditionalFormatting sqref="K34">
    <cfRule type="expression" dxfId="833" priority="820">
      <formula>K34=""</formula>
    </cfRule>
  </conditionalFormatting>
  <conditionalFormatting sqref="D34">
    <cfRule type="expression" dxfId="832" priority="819">
      <formula>D34=""</formula>
    </cfRule>
  </conditionalFormatting>
  <conditionalFormatting sqref="C38">
    <cfRule type="expression" dxfId="831" priority="818">
      <formula>C38=""</formula>
    </cfRule>
  </conditionalFormatting>
  <conditionalFormatting sqref="E38">
    <cfRule type="expression" dxfId="830" priority="817">
      <formula>E38=""</formula>
    </cfRule>
  </conditionalFormatting>
  <conditionalFormatting sqref="F38">
    <cfRule type="expression" dxfId="829" priority="816">
      <formula>F38=""</formula>
    </cfRule>
  </conditionalFormatting>
  <conditionalFormatting sqref="F39">
    <cfRule type="expression" dxfId="828" priority="815">
      <formula>F39=""</formula>
    </cfRule>
  </conditionalFormatting>
  <conditionalFormatting sqref="F40">
    <cfRule type="expression" dxfId="827" priority="814">
      <formula>F40=""</formula>
    </cfRule>
  </conditionalFormatting>
  <conditionalFormatting sqref="F41">
    <cfRule type="expression" dxfId="826" priority="813">
      <formula>F41=""</formula>
    </cfRule>
  </conditionalFormatting>
  <conditionalFormatting sqref="G38">
    <cfRule type="expression" dxfId="825" priority="812">
      <formula>G38=""</formula>
    </cfRule>
  </conditionalFormatting>
  <conditionalFormatting sqref="H38">
    <cfRule type="expression" dxfId="824" priority="811">
      <formula>H38=""</formula>
    </cfRule>
  </conditionalFormatting>
  <conditionalFormatting sqref="I38">
    <cfRule type="expression" dxfId="823" priority="810">
      <formula>I38=""</formula>
    </cfRule>
  </conditionalFormatting>
  <conditionalFormatting sqref="J38">
    <cfRule type="expression" dxfId="822" priority="809">
      <formula>J38=""</formula>
    </cfRule>
  </conditionalFormatting>
  <conditionalFormatting sqref="K38">
    <cfRule type="expression" dxfId="821" priority="808">
      <formula>K38=""</formula>
    </cfRule>
  </conditionalFormatting>
  <conditionalFormatting sqref="D38">
    <cfRule type="expression" dxfId="820" priority="807">
      <formula>D38=""</formula>
    </cfRule>
  </conditionalFormatting>
  <conditionalFormatting sqref="C42">
    <cfRule type="expression" dxfId="819" priority="806">
      <formula>C42=""</formula>
    </cfRule>
  </conditionalFormatting>
  <conditionalFormatting sqref="E42">
    <cfRule type="expression" dxfId="818" priority="805">
      <formula>E42=""</formula>
    </cfRule>
  </conditionalFormatting>
  <conditionalFormatting sqref="F42">
    <cfRule type="expression" dxfId="817" priority="804">
      <formula>F42=""</formula>
    </cfRule>
  </conditionalFormatting>
  <conditionalFormatting sqref="F43">
    <cfRule type="expression" dxfId="816" priority="803">
      <formula>F43=""</formula>
    </cfRule>
  </conditionalFormatting>
  <conditionalFormatting sqref="F44">
    <cfRule type="expression" dxfId="815" priority="802">
      <formula>F44=""</formula>
    </cfRule>
  </conditionalFormatting>
  <conditionalFormatting sqref="F45">
    <cfRule type="expression" dxfId="814" priority="801">
      <formula>F45=""</formula>
    </cfRule>
  </conditionalFormatting>
  <conditionalFormatting sqref="G42">
    <cfRule type="expression" dxfId="813" priority="800">
      <formula>G42=""</formula>
    </cfRule>
  </conditionalFormatting>
  <conditionalFormatting sqref="H42">
    <cfRule type="expression" dxfId="812" priority="799">
      <formula>H42=""</formula>
    </cfRule>
  </conditionalFormatting>
  <conditionalFormatting sqref="I42">
    <cfRule type="expression" dxfId="811" priority="798">
      <formula>I42=""</formula>
    </cfRule>
  </conditionalFormatting>
  <conditionalFormatting sqref="J42">
    <cfRule type="expression" dxfId="810" priority="797">
      <formula>J42=""</formula>
    </cfRule>
  </conditionalFormatting>
  <conditionalFormatting sqref="K42">
    <cfRule type="expression" dxfId="809" priority="796">
      <formula>K42=""</formula>
    </cfRule>
  </conditionalFormatting>
  <conditionalFormatting sqref="D42">
    <cfRule type="expression" dxfId="808" priority="795">
      <formula>D42=""</formula>
    </cfRule>
  </conditionalFormatting>
  <conditionalFormatting sqref="C46">
    <cfRule type="expression" dxfId="807" priority="794">
      <formula>C46=""</formula>
    </cfRule>
  </conditionalFormatting>
  <conditionalFormatting sqref="E46">
    <cfRule type="expression" dxfId="806" priority="793">
      <formula>E46=""</formula>
    </cfRule>
  </conditionalFormatting>
  <conditionalFormatting sqref="F46">
    <cfRule type="expression" dxfId="805" priority="792">
      <formula>F46=""</formula>
    </cfRule>
  </conditionalFormatting>
  <conditionalFormatting sqref="F47">
    <cfRule type="expression" dxfId="804" priority="791">
      <formula>F47=""</formula>
    </cfRule>
  </conditionalFormatting>
  <conditionalFormatting sqref="F48">
    <cfRule type="expression" dxfId="803" priority="790">
      <formula>F48=""</formula>
    </cfRule>
  </conditionalFormatting>
  <conditionalFormatting sqref="F49">
    <cfRule type="expression" dxfId="802" priority="789">
      <formula>F49=""</formula>
    </cfRule>
  </conditionalFormatting>
  <conditionalFormatting sqref="G46">
    <cfRule type="expression" dxfId="801" priority="788">
      <formula>G46=""</formula>
    </cfRule>
  </conditionalFormatting>
  <conditionalFormatting sqref="H46">
    <cfRule type="expression" dxfId="800" priority="787">
      <formula>H46=""</formula>
    </cfRule>
  </conditionalFormatting>
  <conditionalFormatting sqref="I46">
    <cfRule type="expression" dxfId="799" priority="786">
      <formula>I46=""</formula>
    </cfRule>
  </conditionalFormatting>
  <conditionalFormatting sqref="J46">
    <cfRule type="expression" dxfId="798" priority="785">
      <formula>J46=""</formula>
    </cfRule>
  </conditionalFormatting>
  <conditionalFormatting sqref="K46">
    <cfRule type="expression" dxfId="797" priority="784">
      <formula>K46=""</formula>
    </cfRule>
  </conditionalFormatting>
  <conditionalFormatting sqref="D46">
    <cfRule type="expression" dxfId="796" priority="783">
      <formula>D46=""</formula>
    </cfRule>
  </conditionalFormatting>
  <conditionalFormatting sqref="C50">
    <cfRule type="expression" dxfId="795" priority="782">
      <formula>C50=""</formula>
    </cfRule>
  </conditionalFormatting>
  <conditionalFormatting sqref="F50">
    <cfRule type="expression" dxfId="794" priority="781">
      <formula>F50="Doplnit název dílu a ve sloupci C číslo dílu"</formula>
    </cfRule>
  </conditionalFormatting>
  <conditionalFormatting sqref="C51">
    <cfRule type="expression" dxfId="793" priority="780">
      <formula>C51=""</formula>
    </cfRule>
  </conditionalFormatting>
  <conditionalFormatting sqref="F51">
    <cfRule type="expression" dxfId="792" priority="779">
      <formula>F51="Doplnit název dílu a ve sloupci C číslo dílu"</formula>
    </cfRule>
  </conditionalFormatting>
  <conditionalFormatting sqref="C52">
    <cfRule type="expression" dxfId="791" priority="778">
      <formula>C52=""</formula>
    </cfRule>
  </conditionalFormatting>
  <conditionalFormatting sqref="E52">
    <cfRule type="expression" dxfId="790" priority="777">
      <formula>E52=""</formula>
    </cfRule>
  </conditionalFormatting>
  <conditionalFormatting sqref="F52">
    <cfRule type="expression" dxfId="789" priority="776">
      <formula>F52=""</formula>
    </cfRule>
  </conditionalFormatting>
  <conditionalFormatting sqref="F53">
    <cfRule type="expression" dxfId="788" priority="775">
      <formula>F53=""</formula>
    </cfRule>
  </conditionalFormatting>
  <conditionalFormatting sqref="F54">
    <cfRule type="expression" dxfId="787" priority="774">
      <formula>F54=""</formula>
    </cfRule>
  </conditionalFormatting>
  <conditionalFormatting sqref="F55">
    <cfRule type="expression" dxfId="786" priority="773">
      <formula>F55=""</formula>
    </cfRule>
  </conditionalFormatting>
  <conditionalFormatting sqref="G52">
    <cfRule type="expression" dxfId="785" priority="772">
      <formula>G52=""</formula>
    </cfRule>
  </conditionalFormatting>
  <conditionalFormatting sqref="H52">
    <cfRule type="expression" dxfId="784" priority="771">
      <formula>H52=""</formula>
    </cfRule>
  </conditionalFormatting>
  <conditionalFormatting sqref="I52">
    <cfRule type="expression" dxfId="783" priority="770">
      <formula>I52=""</formula>
    </cfRule>
  </conditionalFormatting>
  <conditionalFormatting sqref="J52">
    <cfRule type="expression" dxfId="782" priority="769">
      <formula>J52=""</formula>
    </cfRule>
  </conditionalFormatting>
  <conditionalFormatting sqref="K52">
    <cfRule type="expression" dxfId="781" priority="768">
      <formula>K52=""</formula>
    </cfRule>
  </conditionalFormatting>
  <conditionalFormatting sqref="D52">
    <cfRule type="expression" dxfId="780" priority="767">
      <formula>D52=""</formula>
    </cfRule>
  </conditionalFormatting>
  <conditionalFormatting sqref="C56">
    <cfRule type="expression" dxfId="779" priority="766">
      <formula>C56=""</formula>
    </cfRule>
  </conditionalFormatting>
  <conditionalFormatting sqref="E56">
    <cfRule type="expression" dxfId="778" priority="765">
      <formula>E56=""</formula>
    </cfRule>
  </conditionalFormatting>
  <conditionalFormatting sqref="F56">
    <cfRule type="expression" dxfId="777" priority="764">
      <formula>F56=""</formula>
    </cfRule>
  </conditionalFormatting>
  <conditionalFormatting sqref="F57">
    <cfRule type="expression" dxfId="776" priority="763">
      <formula>F57=""</formula>
    </cfRule>
  </conditionalFormatting>
  <conditionalFormatting sqref="F58">
    <cfRule type="expression" dxfId="775" priority="762">
      <formula>F58=""</formula>
    </cfRule>
  </conditionalFormatting>
  <conditionalFormatting sqref="F59">
    <cfRule type="expression" dxfId="774" priority="761">
      <formula>F59=""</formula>
    </cfRule>
  </conditionalFormatting>
  <conditionalFormatting sqref="G56">
    <cfRule type="expression" dxfId="773" priority="760">
      <formula>G56=""</formula>
    </cfRule>
  </conditionalFormatting>
  <conditionalFormatting sqref="H56">
    <cfRule type="expression" dxfId="772" priority="759">
      <formula>H56=""</formula>
    </cfRule>
  </conditionalFormatting>
  <conditionalFormatting sqref="I56">
    <cfRule type="expression" dxfId="771" priority="758">
      <formula>I56=""</formula>
    </cfRule>
  </conditionalFormatting>
  <conditionalFormatting sqref="J56">
    <cfRule type="expression" dxfId="770" priority="757">
      <formula>J56=""</formula>
    </cfRule>
  </conditionalFormatting>
  <conditionalFormatting sqref="K56">
    <cfRule type="expression" dxfId="769" priority="756">
      <formula>K56=""</formula>
    </cfRule>
  </conditionalFormatting>
  <conditionalFormatting sqref="D56">
    <cfRule type="expression" dxfId="768" priority="755">
      <formula>D56=""</formula>
    </cfRule>
  </conditionalFormatting>
  <conditionalFormatting sqref="C60">
    <cfRule type="expression" dxfId="767" priority="754">
      <formula>C60=""</formula>
    </cfRule>
  </conditionalFormatting>
  <conditionalFormatting sqref="E60">
    <cfRule type="expression" dxfId="766" priority="753">
      <formula>E60=""</formula>
    </cfRule>
  </conditionalFormatting>
  <conditionalFormatting sqref="F60">
    <cfRule type="expression" dxfId="765" priority="752">
      <formula>F60=""</formula>
    </cfRule>
  </conditionalFormatting>
  <conditionalFormatting sqref="F61">
    <cfRule type="expression" dxfId="764" priority="751">
      <formula>F61=""</formula>
    </cfRule>
  </conditionalFormatting>
  <conditionalFormatting sqref="F62">
    <cfRule type="expression" dxfId="763" priority="750">
      <formula>F62=""</formula>
    </cfRule>
  </conditionalFormatting>
  <conditionalFormatting sqref="F63">
    <cfRule type="expression" dxfId="762" priority="749">
      <formula>F63=""</formula>
    </cfRule>
  </conditionalFormatting>
  <conditionalFormatting sqref="G60">
    <cfRule type="expression" dxfId="761" priority="748">
      <formula>G60=""</formula>
    </cfRule>
  </conditionalFormatting>
  <conditionalFormatting sqref="H60">
    <cfRule type="expression" dxfId="760" priority="747">
      <formula>H60=""</formula>
    </cfRule>
  </conditionalFormatting>
  <conditionalFormatting sqref="I60">
    <cfRule type="expression" dxfId="759" priority="746">
      <formula>I60=""</formula>
    </cfRule>
  </conditionalFormatting>
  <conditionalFormatting sqref="J60">
    <cfRule type="expression" dxfId="758" priority="745">
      <formula>J60=""</formula>
    </cfRule>
  </conditionalFormatting>
  <conditionalFormatting sqref="K60">
    <cfRule type="expression" dxfId="757" priority="744">
      <formula>K60=""</formula>
    </cfRule>
  </conditionalFormatting>
  <conditionalFormatting sqref="D60">
    <cfRule type="expression" dxfId="756" priority="743">
      <formula>D60=""</formula>
    </cfRule>
  </conditionalFormatting>
  <conditionalFormatting sqref="C64">
    <cfRule type="expression" dxfId="755" priority="742">
      <formula>C64=""</formula>
    </cfRule>
  </conditionalFormatting>
  <conditionalFormatting sqref="E64">
    <cfRule type="expression" dxfId="754" priority="741">
      <formula>E64=""</formula>
    </cfRule>
  </conditionalFormatting>
  <conditionalFormatting sqref="F64">
    <cfRule type="expression" dxfId="753" priority="740">
      <formula>F64=""</formula>
    </cfRule>
  </conditionalFormatting>
  <conditionalFormatting sqref="F65">
    <cfRule type="expression" dxfId="752" priority="739">
      <formula>F65=""</formula>
    </cfRule>
  </conditionalFormatting>
  <conditionalFormatting sqref="F66">
    <cfRule type="expression" dxfId="751" priority="738">
      <formula>F66=""</formula>
    </cfRule>
  </conditionalFormatting>
  <conditionalFormatting sqref="F67">
    <cfRule type="expression" dxfId="750" priority="737">
      <formula>F67=""</formula>
    </cfRule>
  </conditionalFormatting>
  <conditionalFormatting sqref="G64">
    <cfRule type="expression" dxfId="749" priority="736">
      <formula>G64=""</formula>
    </cfRule>
  </conditionalFormatting>
  <conditionalFormatting sqref="H64">
    <cfRule type="expression" dxfId="748" priority="735">
      <formula>H64=""</formula>
    </cfRule>
  </conditionalFormatting>
  <conditionalFormatting sqref="I64">
    <cfRule type="expression" dxfId="747" priority="734">
      <formula>I64=""</formula>
    </cfRule>
  </conditionalFormatting>
  <conditionalFormatting sqref="J64">
    <cfRule type="expression" dxfId="746" priority="733">
      <formula>J64=""</formula>
    </cfRule>
  </conditionalFormatting>
  <conditionalFormatting sqref="K64">
    <cfRule type="expression" dxfId="745" priority="732">
      <formula>K64=""</formula>
    </cfRule>
  </conditionalFormatting>
  <conditionalFormatting sqref="D64">
    <cfRule type="expression" dxfId="744" priority="731">
      <formula>D64=""</formula>
    </cfRule>
  </conditionalFormatting>
  <conditionalFormatting sqref="C68">
    <cfRule type="expression" dxfId="743" priority="730">
      <formula>C68=""</formula>
    </cfRule>
  </conditionalFormatting>
  <conditionalFormatting sqref="E68">
    <cfRule type="expression" dxfId="742" priority="729">
      <formula>E68=""</formula>
    </cfRule>
  </conditionalFormatting>
  <conditionalFormatting sqref="F68">
    <cfRule type="expression" dxfId="741" priority="728">
      <formula>F68=""</formula>
    </cfRule>
  </conditionalFormatting>
  <conditionalFormatting sqref="F69">
    <cfRule type="expression" dxfId="740" priority="727">
      <formula>F69=""</formula>
    </cfRule>
  </conditionalFormatting>
  <conditionalFormatting sqref="F70">
    <cfRule type="expression" dxfId="739" priority="726">
      <formula>F70=""</formula>
    </cfRule>
  </conditionalFormatting>
  <conditionalFormatting sqref="F71">
    <cfRule type="expression" dxfId="738" priority="725">
      <formula>F71=""</formula>
    </cfRule>
  </conditionalFormatting>
  <conditionalFormatting sqref="G68">
    <cfRule type="expression" dxfId="737" priority="724">
      <formula>G68=""</formula>
    </cfRule>
  </conditionalFormatting>
  <conditionalFormatting sqref="H68">
    <cfRule type="expression" dxfId="736" priority="723">
      <formula>H68=""</formula>
    </cfRule>
  </conditionalFormatting>
  <conditionalFormatting sqref="I68">
    <cfRule type="expression" dxfId="735" priority="722">
      <formula>I68=""</formula>
    </cfRule>
  </conditionalFormatting>
  <conditionalFormatting sqref="J68">
    <cfRule type="expression" dxfId="734" priority="721">
      <formula>J68=""</formula>
    </cfRule>
  </conditionalFormatting>
  <conditionalFormatting sqref="K68">
    <cfRule type="expression" dxfId="733" priority="720">
      <formula>K68=""</formula>
    </cfRule>
  </conditionalFormatting>
  <conditionalFormatting sqref="D68">
    <cfRule type="expression" dxfId="732" priority="719">
      <formula>D68=""</formula>
    </cfRule>
  </conditionalFormatting>
  <conditionalFormatting sqref="C72">
    <cfRule type="expression" dxfId="731" priority="718">
      <formula>C72=""</formula>
    </cfRule>
  </conditionalFormatting>
  <conditionalFormatting sqref="E72">
    <cfRule type="expression" dxfId="730" priority="717">
      <formula>E72=""</formula>
    </cfRule>
  </conditionalFormatting>
  <conditionalFormatting sqref="F72">
    <cfRule type="expression" dxfId="729" priority="716">
      <formula>F72=""</formula>
    </cfRule>
  </conditionalFormatting>
  <conditionalFormatting sqref="F73">
    <cfRule type="expression" dxfId="728" priority="715">
      <formula>F73=""</formula>
    </cfRule>
  </conditionalFormatting>
  <conditionalFormatting sqref="F74">
    <cfRule type="expression" dxfId="727" priority="714">
      <formula>F74=""</formula>
    </cfRule>
  </conditionalFormatting>
  <conditionalFormatting sqref="F75">
    <cfRule type="expression" dxfId="726" priority="713">
      <formula>F75=""</formula>
    </cfRule>
  </conditionalFormatting>
  <conditionalFormatting sqref="G72">
    <cfRule type="expression" dxfId="725" priority="712">
      <formula>G72=""</formula>
    </cfRule>
  </conditionalFormatting>
  <conditionalFormatting sqref="H72">
    <cfRule type="expression" dxfId="724" priority="711">
      <formula>H72=""</formula>
    </cfRule>
  </conditionalFormatting>
  <conditionalFormatting sqref="I72">
    <cfRule type="expression" dxfId="723" priority="710">
      <formula>I72=""</formula>
    </cfRule>
  </conditionalFormatting>
  <conditionalFormatting sqref="J72">
    <cfRule type="expression" dxfId="722" priority="709">
      <formula>J72=""</formula>
    </cfRule>
  </conditionalFormatting>
  <conditionalFormatting sqref="K72">
    <cfRule type="expression" dxfId="721" priority="708">
      <formula>K72=""</formula>
    </cfRule>
  </conditionalFormatting>
  <conditionalFormatting sqref="D72">
    <cfRule type="expression" dxfId="720" priority="707">
      <formula>D72=""</formula>
    </cfRule>
  </conditionalFormatting>
  <conditionalFormatting sqref="C76">
    <cfRule type="expression" dxfId="719" priority="706">
      <formula>C76=""</formula>
    </cfRule>
  </conditionalFormatting>
  <conditionalFormatting sqref="E76">
    <cfRule type="expression" dxfId="718" priority="705">
      <formula>E76=""</formula>
    </cfRule>
  </conditionalFormatting>
  <conditionalFormatting sqref="F76">
    <cfRule type="expression" dxfId="717" priority="704">
      <formula>F76=""</formula>
    </cfRule>
  </conditionalFormatting>
  <conditionalFormatting sqref="F77">
    <cfRule type="expression" dxfId="716" priority="703">
      <formula>F77=""</formula>
    </cfRule>
  </conditionalFormatting>
  <conditionalFormatting sqref="F78">
    <cfRule type="expression" dxfId="715" priority="702">
      <formula>F78=""</formula>
    </cfRule>
  </conditionalFormatting>
  <conditionalFormatting sqref="F79">
    <cfRule type="expression" dxfId="714" priority="701">
      <formula>F79=""</formula>
    </cfRule>
  </conditionalFormatting>
  <conditionalFormatting sqref="G76">
    <cfRule type="expression" dxfId="713" priority="700">
      <formula>G76=""</formula>
    </cfRule>
  </conditionalFormatting>
  <conditionalFormatting sqref="H76">
    <cfRule type="expression" dxfId="712" priority="699">
      <formula>H76=""</formula>
    </cfRule>
  </conditionalFormatting>
  <conditionalFormatting sqref="I76">
    <cfRule type="expression" dxfId="711" priority="698">
      <formula>I76=""</formula>
    </cfRule>
  </conditionalFormatting>
  <conditionalFormatting sqref="J76">
    <cfRule type="expression" dxfId="710" priority="697">
      <formula>J76=""</formula>
    </cfRule>
  </conditionalFormatting>
  <conditionalFormatting sqref="K76">
    <cfRule type="expression" dxfId="709" priority="696">
      <formula>K76=""</formula>
    </cfRule>
  </conditionalFormatting>
  <conditionalFormatting sqref="D76">
    <cfRule type="expression" dxfId="708" priority="695">
      <formula>D76=""</formula>
    </cfRule>
  </conditionalFormatting>
  <conditionalFormatting sqref="C80">
    <cfRule type="expression" dxfId="707" priority="694">
      <formula>C80=""</formula>
    </cfRule>
  </conditionalFormatting>
  <conditionalFormatting sqref="E80">
    <cfRule type="expression" dxfId="706" priority="693">
      <formula>E80=""</formula>
    </cfRule>
  </conditionalFormatting>
  <conditionalFormatting sqref="F80">
    <cfRule type="expression" dxfId="705" priority="692">
      <formula>F80=""</formula>
    </cfRule>
  </conditionalFormatting>
  <conditionalFormatting sqref="F81">
    <cfRule type="expression" dxfId="704" priority="691">
      <formula>F81=""</formula>
    </cfRule>
  </conditionalFormatting>
  <conditionalFormatting sqref="F82">
    <cfRule type="expression" dxfId="703" priority="690">
      <formula>F82=""</formula>
    </cfRule>
  </conditionalFormatting>
  <conditionalFormatting sqref="F83">
    <cfRule type="expression" dxfId="702" priority="689">
      <formula>F83=""</formula>
    </cfRule>
  </conditionalFormatting>
  <conditionalFormatting sqref="G80">
    <cfRule type="expression" dxfId="701" priority="688">
      <formula>G80=""</formula>
    </cfRule>
  </conditionalFormatting>
  <conditionalFormatting sqref="H80">
    <cfRule type="expression" dxfId="700" priority="687">
      <formula>H80=""</formula>
    </cfRule>
  </conditionalFormatting>
  <conditionalFormatting sqref="I80">
    <cfRule type="expression" dxfId="699" priority="686">
      <formula>I80=""</formula>
    </cfRule>
  </conditionalFormatting>
  <conditionalFormatting sqref="J80">
    <cfRule type="expression" dxfId="698" priority="685">
      <formula>J80=""</formula>
    </cfRule>
  </conditionalFormatting>
  <conditionalFormatting sqref="K80">
    <cfRule type="expression" dxfId="697" priority="684">
      <formula>K80=""</formula>
    </cfRule>
  </conditionalFormatting>
  <conditionalFormatting sqref="D80">
    <cfRule type="expression" dxfId="696" priority="683">
      <formula>D80=""</formula>
    </cfRule>
  </conditionalFormatting>
  <conditionalFormatting sqref="C84">
    <cfRule type="expression" dxfId="695" priority="682">
      <formula>C84=""</formula>
    </cfRule>
  </conditionalFormatting>
  <conditionalFormatting sqref="E84">
    <cfRule type="expression" dxfId="694" priority="681">
      <formula>E84=""</formula>
    </cfRule>
  </conditionalFormatting>
  <conditionalFormatting sqref="F84">
    <cfRule type="expression" dxfId="693" priority="680">
      <formula>F84=""</formula>
    </cfRule>
  </conditionalFormatting>
  <conditionalFormatting sqref="F85">
    <cfRule type="expression" dxfId="692" priority="679">
      <formula>F85=""</formula>
    </cfRule>
  </conditionalFormatting>
  <conditionalFormatting sqref="F86">
    <cfRule type="expression" dxfId="691" priority="678">
      <formula>F86=""</formula>
    </cfRule>
  </conditionalFormatting>
  <conditionalFormatting sqref="F87">
    <cfRule type="expression" dxfId="690" priority="677">
      <formula>F87=""</formula>
    </cfRule>
  </conditionalFormatting>
  <conditionalFormatting sqref="G84">
    <cfRule type="expression" dxfId="689" priority="676">
      <formula>G84=""</formula>
    </cfRule>
  </conditionalFormatting>
  <conditionalFormatting sqref="H84">
    <cfRule type="expression" dxfId="688" priority="675">
      <formula>H84=""</formula>
    </cfRule>
  </conditionalFormatting>
  <conditionalFormatting sqref="I84">
    <cfRule type="expression" dxfId="687" priority="674">
      <formula>I84=""</formula>
    </cfRule>
  </conditionalFormatting>
  <conditionalFormatting sqref="J84">
    <cfRule type="expression" dxfId="686" priority="673">
      <formula>J84=""</formula>
    </cfRule>
  </conditionalFormatting>
  <conditionalFormatting sqref="K84">
    <cfRule type="expression" dxfId="685" priority="672">
      <formula>K84=""</formula>
    </cfRule>
  </conditionalFormatting>
  <conditionalFormatting sqref="D84">
    <cfRule type="expression" dxfId="684" priority="671">
      <formula>D84=""</formula>
    </cfRule>
  </conditionalFormatting>
  <conditionalFormatting sqref="C88">
    <cfRule type="expression" dxfId="683" priority="670">
      <formula>C88=""</formula>
    </cfRule>
  </conditionalFormatting>
  <conditionalFormatting sqref="E88">
    <cfRule type="expression" dxfId="682" priority="669">
      <formula>E88=""</formula>
    </cfRule>
  </conditionalFormatting>
  <conditionalFormatting sqref="F88">
    <cfRule type="expression" dxfId="681" priority="668">
      <formula>F88=""</formula>
    </cfRule>
  </conditionalFormatting>
  <conditionalFormatting sqref="F89">
    <cfRule type="expression" dxfId="680" priority="667">
      <formula>F89=""</formula>
    </cfRule>
  </conditionalFormatting>
  <conditionalFormatting sqref="F90">
    <cfRule type="expression" dxfId="679" priority="666">
      <formula>F90=""</formula>
    </cfRule>
  </conditionalFormatting>
  <conditionalFormatting sqref="F91">
    <cfRule type="expression" dxfId="678" priority="665">
      <formula>F91=""</formula>
    </cfRule>
  </conditionalFormatting>
  <conditionalFormatting sqref="G88">
    <cfRule type="expression" dxfId="677" priority="664">
      <formula>G88=""</formula>
    </cfRule>
  </conditionalFormatting>
  <conditionalFormatting sqref="H88">
    <cfRule type="expression" dxfId="676" priority="663">
      <formula>H88=""</formula>
    </cfRule>
  </conditionalFormatting>
  <conditionalFormatting sqref="I88">
    <cfRule type="expression" dxfId="675" priority="662">
      <formula>I88=""</formula>
    </cfRule>
  </conditionalFormatting>
  <conditionalFormatting sqref="J88">
    <cfRule type="expression" dxfId="674" priority="661">
      <formula>J88=""</formula>
    </cfRule>
  </conditionalFormatting>
  <conditionalFormatting sqref="K88">
    <cfRule type="expression" dxfId="673" priority="660">
      <formula>K88=""</formula>
    </cfRule>
  </conditionalFormatting>
  <conditionalFormatting sqref="D88">
    <cfRule type="expression" dxfId="672" priority="659">
      <formula>D88=""</formula>
    </cfRule>
  </conditionalFormatting>
  <conditionalFormatting sqref="C92">
    <cfRule type="expression" dxfId="671" priority="658">
      <formula>C92=""</formula>
    </cfRule>
  </conditionalFormatting>
  <conditionalFormatting sqref="E92">
    <cfRule type="expression" dxfId="670" priority="657">
      <formula>E92=""</formula>
    </cfRule>
  </conditionalFormatting>
  <conditionalFormatting sqref="F92">
    <cfRule type="expression" dxfId="669" priority="656">
      <formula>F92=""</formula>
    </cfRule>
  </conditionalFormatting>
  <conditionalFormatting sqref="F93">
    <cfRule type="expression" dxfId="668" priority="655">
      <formula>F93=""</formula>
    </cfRule>
  </conditionalFormatting>
  <conditionalFormatting sqref="F94">
    <cfRule type="expression" dxfId="667" priority="654">
      <formula>F94=""</formula>
    </cfRule>
  </conditionalFormatting>
  <conditionalFormatting sqref="F95">
    <cfRule type="expression" dxfId="666" priority="653">
      <formula>F95=""</formula>
    </cfRule>
  </conditionalFormatting>
  <conditionalFormatting sqref="G92">
    <cfRule type="expression" dxfId="665" priority="652">
      <formula>G92=""</formula>
    </cfRule>
  </conditionalFormatting>
  <conditionalFormatting sqref="H92">
    <cfRule type="expression" dxfId="664" priority="651">
      <formula>H92=""</formula>
    </cfRule>
  </conditionalFormatting>
  <conditionalFormatting sqref="I92">
    <cfRule type="expression" dxfId="663" priority="650">
      <formula>I92=""</formula>
    </cfRule>
  </conditionalFormatting>
  <conditionalFormatting sqref="J92">
    <cfRule type="expression" dxfId="662" priority="649">
      <formula>J92=""</formula>
    </cfRule>
  </conditionalFormatting>
  <conditionalFormatting sqref="K92">
    <cfRule type="expression" dxfId="661" priority="648">
      <formula>K92=""</formula>
    </cfRule>
  </conditionalFormatting>
  <conditionalFormatting sqref="D92">
    <cfRule type="expression" dxfId="660" priority="647">
      <formula>D92=""</formula>
    </cfRule>
  </conditionalFormatting>
  <conditionalFormatting sqref="C96">
    <cfRule type="expression" dxfId="659" priority="646">
      <formula>C96=""</formula>
    </cfRule>
  </conditionalFormatting>
  <conditionalFormatting sqref="E96">
    <cfRule type="expression" dxfId="658" priority="645">
      <formula>E96=""</formula>
    </cfRule>
  </conditionalFormatting>
  <conditionalFormatting sqref="F96">
    <cfRule type="expression" dxfId="657" priority="644">
      <formula>F96=""</formula>
    </cfRule>
  </conditionalFormatting>
  <conditionalFormatting sqref="F97">
    <cfRule type="expression" dxfId="656" priority="643">
      <formula>F97=""</formula>
    </cfRule>
  </conditionalFormatting>
  <conditionalFormatting sqref="F98">
    <cfRule type="expression" dxfId="655" priority="642">
      <formula>F98=""</formula>
    </cfRule>
  </conditionalFormatting>
  <conditionalFormatting sqref="F99">
    <cfRule type="expression" dxfId="654" priority="641">
      <formula>F99=""</formula>
    </cfRule>
  </conditionalFormatting>
  <conditionalFormatting sqref="G96">
    <cfRule type="expression" dxfId="653" priority="640">
      <formula>G96=""</formula>
    </cfRule>
  </conditionalFormatting>
  <conditionalFormatting sqref="H96">
    <cfRule type="expression" dxfId="652" priority="639">
      <formula>H96=""</formula>
    </cfRule>
  </conditionalFormatting>
  <conditionalFormatting sqref="I96">
    <cfRule type="expression" dxfId="651" priority="638">
      <formula>I96=""</formula>
    </cfRule>
  </conditionalFormatting>
  <conditionalFormatting sqref="J96">
    <cfRule type="expression" dxfId="650" priority="637">
      <formula>J96=""</formula>
    </cfRule>
  </conditionalFormatting>
  <conditionalFormatting sqref="K96">
    <cfRule type="expression" dxfId="649" priority="636">
      <formula>K96=""</formula>
    </cfRule>
  </conditionalFormatting>
  <conditionalFormatting sqref="D96">
    <cfRule type="expression" dxfId="648" priority="635">
      <formula>D96=""</formula>
    </cfRule>
  </conditionalFormatting>
  <conditionalFormatting sqref="C100">
    <cfRule type="expression" dxfId="647" priority="634">
      <formula>C100=""</formula>
    </cfRule>
  </conditionalFormatting>
  <conditionalFormatting sqref="E100">
    <cfRule type="expression" dxfId="646" priority="633">
      <formula>E100=""</formula>
    </cfRule>
  </conditionalFormatting>
  <conditionalFormatting sqref="F100">
    <cfRule type="expression" dxfId="645" priority="632">
      <formula>F100=""</formula>
    </cfRule>
  </conditionalFormatting>
  <conditionalFormatting sqref="F101">
    <cfRule type="expression" dxfId="644" priority="631">
      <formula>F101=""</formula>
    </cfRule>
  </conditionalFormatting>
  <conditionalFormatting sqref="F102">
    <cfRule type="expression" dxfId="643" priority="630">
      <formula>F102=""</formula>
    </cfRule>
  </conditionalFormatting>
  <conditionalFormatting sqref="F103">
    <cfRule type="expression" dxfId="642" priority="629">
      <formula>F103=""</formula>
    </cfRule>
  </conditionalFormatting>
  <conditionalFormatting sqref="G100">
    <cfRule type="expression" dxfId="641" priority="628">
      <formula>G100=""</formula>
    </cfRule>
  </conditionalFormatting>
  <conditionalFormatting sqref="H100">
    <cfRule type="expression" dxfId="640" priority="627">
      <formula>H100=""</formula>
    </cfRule>
  </conditionalFormatting>
  <conditionalFormatting sqref="I100">
    <cfRule type="expression" dxfId="639" priority="626">
      <formula>I100=""</formula>
    </cfRule>
  </conditionalFormatting>
  <conditionalFormatting sqref="J100">
    <cfRule type="expression" dxfId="638" priority="625">
      <formula>J100=""</formula>
    </cfRule>
  </conditionalFormatting>
  <conditionalFormatting sqref="K100">
    <cfRule type="expression" dxfId="637" priority="624">
      <formula>K100=""</formula>
    </cfRule>
  </conditionalFormatting>
  <conditionalFormatting sqref="D100">
    <cfRule type="expression" dxfId="636" priority="623">
      <formula>D100=""</formula>
    </cfRule>
  </conditionalFormatting>
  <conditionalFormatting sqref="C104">
    <cfRule type="expression" dxfId="635" priority="622">
      <formula>C104=""</formula>
    </cfRule>
  </conditionalFormatting>
  <conditionalFormatting sqref="E104">
    <cfRule type="expression" dxfId="634" priority="621">
      <formula>E104=""</formula>
    </cfRule>
  </conditionalFormatting>
  <conditionalFormatting sqref="F104">
    <cfRule type="expression" dxfId="633" priority="620">
      <formula>F104=""</formula>
    </cfRule>
  </conditionalFormatting>
  <conditionalFormatting sqref="F105">
    <cfRule type="expression" dxfId="632" priority="619">
      <formula>F105=""</formula>
    </cfRule>
  </conditionalFormatting>
  <conditionalFormatting sqref="F106">
    <cfRule type="expression" dxfId="631" priority="618">
      <formula>F106=""</formula>
    </cfRule>
  </conditionalFormatting>
  <conditionalFormatting sqref="F107">
    <cfRule type="expression" dxfId="630" priority="617">
      <formula>F107=""</formula>
    </cfRule>
  </conditionalFormatting>
  <conditionalFormatting sqref="G104">
    <cfRule type="expression" dxfId="629" priority="616">
      <formula>G104=""</formula>
    </cfRule>
  </conditionalFormatting>
  <conditionalFormatting sqref="H104">
    <cfRule type="expression" dxfId="628" priority="615">
      <formula>H104=""</formula>
    </cfRule>
  </conditionalFormatting>
  <conditionalFormatting sqref="I104">
    <cfRule type="expression" dxfId="627" priority="614">
      <formula>I104=""</formula>
    </cfRule>
  </conditionalFormatting>
  <conditionalFormatting sqref="J104">
    <cfRule type="expression" dxfId="626" priority="613">
      <formula>J104=""</formula>
    </cfRule>
  </conditionalFormatting>
  <conditionalFormatting sqref="K104">
    <cfRule type="expression" dxfId="625" priority="612">
      <formula>K104=""</formula>
    </cfRule>
  </conditionalFormatting>
  <conditionalFormatting sqref="D104">
    <cfRule type="expression" dxfId="624" priority="611">
      <formula>D104=""</formula>
    </cfRule>
  </conditionalFormatting>
  <conditionalFormatting sqref="C108">
    <cfRule type="expression" dxfId="623" priority="610">
      <formula>C108=""</formula>
    </cfRule>
  </conditionalFormatting>
  <conditionalFormatting sqref="F108">
    <cfRule type="expression" dxfId="622" priority="609">
      <formula>F108="Doplnit název dílu a ve sloupci C číslo dílu"</formula>
    </cfRule>
  </conditionalFormatting>
  <conditionalFormatting sqref="C109">
    <cfRule type="expression" dxfId="621" priority="608">
      <formula>C109=""</formula>
    </cfRule>
  </conditionalFormatting>
  <conditionalFormatting sqref="F109">
    <cfRule type="expression" dxfId="620" priority="607">
      <formula>F109="Doplnit název dílu a ve sloupci C číslo dílu"</formula>
    </cfRule>
  </conditionalFormatting>
  <conditionalFormatting sqref="C110">
    <cfRule type="expression" dxfId="619" priority="606">
      <formula>C110=""</formula>
    </cfRule>
  </conditionalFormatting>
  <conditionalFormatting sqref="E110">
    <cfRule type="expression" dxfId="618" priority="605">
      <formula>E110=""</formula>
    </cfRule>
  </conditionalFormatting>
  <conditionalFormatting sqref="F110">
    <cfRule type="expression" dxfId="617" priority="604">
      <formula>F110=""</formula>
    </cfRule>
  </conditionalFormatting>
  <conditionalFormatting sqref="F111">
    <cfRule type="expression" dxfId="616" priority="603">
      <formula>F111=""</formula>
    </cfRule>
  </conditionalFormatting>
  <conditionalFormatting sqref="F112">
    <cfRule type="expression" dxfId="615" priority="602">
      <formula>F112=""</formula>
    </cfRule>
  </conditionalFormatting>
  <conditionalFormatting sqref="F113">
    <cfRule type="expression" dxfId="614" priority="601">
      <formula>F113=""</formula>
    </cfRule>
  </conditionalFormatting>
  <conditionalFormatting sqref="G110">
    <cfRule type="expression" dxfId="613" priority="600">
      <formula>G110=""</formula>
    </cfRule>
  </conditionalFormatting>
  <conditionalFormatting sqref="H110">
    <cfRule type="expression" dxfId="612" priority="599">
      <formula>H110=""</formula>
    </cfRule>
  </conditionalFormatting>
  <conditionalFormatting sqref="I110">
    <cfRule type="expression" dxfId="611" priority="598">
      <formula>I110=""</formula>
    </cfRule>
  </conditionalFormatting>
  <conditionalFormatting sqref="J110">
    <cfRule type="expression" dxfId="610" priority="597">
      <formula>J110=""</formula>
    </cfRule>
  </conditionalFormatting>
  <conditionalFormatting sqref="K110">
    <cfRule type="expression" dxfId="609" priority="596">
      <formula>K110=""</formula>
    </cfRule>
  </conditionalFormatting>
  <conditionalFormatting sqref="D110">
    <cfRule type="expression" dxfId="608" priority="595">
      <formula>D110=""</formula>
    </cfRule>
  </conditionalFormatting>
  <conditionalFormatting sqref="C114">
    <cfRule type="expression" dxfId="607" priority="594">
      <formula>C114=""</formula>
    </cfRule>
  </conditionalFormatting>
  <conditionalFormatting sqref="E114">
    <cfRule type="expression" dxfId="606" priority="593">
      <formula>E114=""</formula>
    </cfRule>
  </conditionalFormatting>
  <conditionalFormatting sqref="F114">
    <cfRule type="expression" dxfId="605" priority="592">
      <formula>F114=""</formula>
    </cfRule>
  </conditionalFormatting>
  <conditionalFormatting sqref="F115">
    <cfRule type="expression" dxfId="604" priority="591">
      <formula>F115=""</formula>
    </cfRule>
  </conditionalFormatting>
  <conditionalFormatting sqref="F116">
    <cfRule type="expression" dxfId="603" priority="590">
      <formula>F116=""</formula>
    </cfRule>
  </conditionalFormatting>
  <conditionalFormatting sqref="F117">
    <cfRule type="expression" dxfId="602" priority="589">
      <formula>F117=""</formula>
    </cfRule>
  </conditionalFormatting>
  <conditionalFormatting sqref="G114">
    <cfRule type="expression" dxfId="601" priority="588">
      <formula>G114=""</formula>
    </cfRule>
  </conditionalFormatting>
  <conditionalFormatting sqref="H114">
    <cfRule type="expression" dxfId="600" priority="587">
      <formula>H114=""</formula>
    </cfRule>
  </conditionalFormatting>
  <conditionalFormatting sqref="I114">
    <cfRule type="expression" dxfId="599" priority="586">
      <formula>I114=""</formula>
    </cfRule>
  </conditionalFormatting>
  <conditionalFormatting sqref="J114">
    <cfRule type="expression" dxfId="598" priority="585">
      <formula>J114=""</formula>
    </cfRule>
  </conditionalFormatting>
  <conditionalFormatting sqref="K114">
    <cfRule type="expression" dxfId="597" priority="584">
      <formula>K114=""</formula>
    </cfRule>
  </conditionalFormatting>
  <conditionalFormatting sqref="D114">
    <cfRule type="expression" dxfId="596" priority="583">
      <formula>D114=""</formula>
    </cfRule>
  </conditionalFormatting>
  <conditionalFormatting sqref="C118">
    <cfRule type="expression" dxfId="595" priority="582">
      <formula>C118=""</formula>
    </cfRule>
  </conditionalFormatting>
  <conditionalFormatting sqref="E118">
    <cfRule type="expression" dxfId="594" priority="581">
      <formula>E118=""</formula>
    </cfRule>
  </conditionalFormatting>
  <conditionalFormatting sqref="F118">
    <cfRule type="expression" dxfId="593" priority="580">
      <formula>F118=""</formula>
    </cfRule>
  </conditionalFormatting>
  <conditionalFormatting sqref="F119">
    <cfRule type="expression" dxfId="592" priority="579">
      <formula>F119=""</formula>
    </cfRule>
  </conditionalFormatting>
  <conditionalFormatting sqref="F120">
    <cfRule type="expression" dxfId="591" priority="578">
      <formula>F120=""</formula>
    </cfRule>
  </conditionalFormatting>
  <conditionalFormatting sqref="F121">
    <cfRule type="expression" dxfId="590" priority="577">
      <formula>F121=""</formula>
    </cfRule>
  </conditionalFormatting>
  <conditionalFormatting sqref="G118">
    <cfRule type="expression" dxfId="589" priority="576">
      <formula>G118=""</formula>
    </cfRule>
  </conditionalFormatting>
  <conditionalFormatting sqref="H118">
    <cfRule type="expression" dxfId="588" priority="575">
      <formula>H118=""</formula>
    </cfRule>
  </conditionalFormatting>
  <conditionalFormatting sqref="I118">
    <cfRule type="expression" dxfId="587" priority="574">
      <formula>I118=""</formula>
    </cfRule>
  </conditionalFormatting>
  <conditionalFormatting sqref="J118">
    <cfRule type="expression" dxfId="586" priority="573">
      <formula>J118=""</formula>
    </cfRule>
  </conditionalFormatting>
  <conditionalFormatting sqref="K118">
    <cfRule type="expression" dxfId="585" priority="572">
      <formula>K118=""</formula>
    </cfRule>
  </conditionalFormatting>
  <conditionalFormatting sqref="D118">
    <cfRule type="expression" dxfId="584" priority="571">
      <formula>D118=""</formula>
    </cfRule>
  </conditionalFormatting>
  <conditionalFormatting sqref="C122">
    <cfRule type="expression" dxfId="583" priority="570">
      <formula>C122=""</formula>
    </cfRule>
  </conditionalFormatting>
  <conditionalFormatting sqref="F122">
    <cfRule type="expression" dxfId="582" priority="569">
      <formula>F122="Doplnit název dílu a ve sloupci C číslo dílu"</formula>
    </cfRule>
  </conditionalFormatting>
  <conditionalFormatting sqref="C123">
    <cfRule type="expression" dxfId="581" priority="568">
      <formula>C123=""</formula>
    </cfRule>
  </conditionalFormatting>
  <conditionalFormatting sqref="F123">
    <cfRule type="expression" dxfId="580" priority="567">
      <formula>F123="Doplnit název dílu a ve sloupci C číslo dílu"</formula>
    </cfRule>
  </conditionalFormatting>
  <conditionalFormatting sqref="C124">
    <cfRule type="expression" dxfId="579" priority="566">
      <formula>C124=""</formula>
    </cfRule>
  </conditionalFormatting>
  <conditionalFormatting sqref="E124">
    <cfRule type="expression" dxfId="578" priority="565">
      <formula>E124=""</formula>
    </cfRule>
  </conditionalFormatting>
  <conditionalFormatting sqref="F124">
    <cfRule type="expression" dxfId="577" priority="564">
      <formula>F124=""</formula>
    </cfRule>
  </conditionalFormatting>
  <conditionalFormatting sqref="F125">
    <cfRule type="expression" dxfId="576" priority="563">
      <formula>F125=""</formula>
    </cfRule>
  </conditionalFormatting>
  <conditionalFormatting sqref="F126">
    <cfRule type="expression" dxfId="575" priority="562">
      <formula>F126=""</formula>
    </cfRule>
  </conditionalFormatting>
  <conditionalFormatting sqref="F127">
    <cfRule type="expression" dxfId="574" priority="561">
      <formula>F127=""</formula>
    </cfRule>
  </conditionalFormatting>
  <conditionalFormatting sqref="G124">
    <cfRule type="expression" dxfId="573" priority="560">
      <formula>G124=""</formula>
    </cfRule>
  </conditionalFormatting>
  <conditionalFormatting sqref="H124">
    <cfRule type="expression" dxfId="572" priority="559">
      <formula>H124=""</formula>
    </cfRule>
  </conditionalFormatting>
  <conditionalFormatting sqref="I124">
    <cfRule type="expression" dxfId="571" priority="558">
      <formula>I124=""</formula>
    </cfRule>
  </conditionalFormatting>
  <conditionalFormatting sqref="J124">
    <cfRule type="expression" dxfId="570" priority="557">
      <formula>J124=""</formula>
    </cfRule>
  </conditionalFormatting>
  <conditionalFormatting sqref="K124">
    <cfRule type="expression" dxfId="569" priority="556">
      <formula>K124=""</formula>
    </cfRule>
  </conditionalFormatting>
  <conditionalFormatting sqref="D124">
    <cfRule type="expression" dxfId="568" priority="555">
      <formula>D124=""</formula>
    </cfRule>
  </conditionalFormatting>
  <conditionalFormatting sqref="C128">
    <cfRule type="expression" dxfId="567" priority="554">
      <formula>C128=""</formula>
    </cfRule>
  </conditionalFormatting>
  <conditionalFormatting sqref="E128">
    <cfRule type="expression" dxfId="566" priority="553">
      <formula>E128=""</formula>
    </cfRule>
  </conditionalFormatting>
  <conditionalFormatting sqref="F128">
    <cfRule type="expression" dxfId="565" priority="552">
      <formula>F128=""</formula>
    </cfRule>
  </conditionalFormatting>
  <conditionalFormatting sqref="F129">
    <cfRule type="expression" dxfId="564" priority="551">
      <formula>F129=""</formula>
    </cfRule>
  </conditionalFormatting>
  <conditionalFormatting sqref="F130">
    <cfRule type="expression" dxfId="563" priority="550">
      <formula>F130=""</formula>
    </cfRule>
  </conditionalFormatting>
  <conditionalFormatting sqref="F131">
    <cfRule type="expression" dxfId="562" priority="549">
      <formula>F131=""</formula>
    </cfRule>
  </conditionalFormatting>
  <conditionalFormatting sqref="G128">
    <cfRule type="expression" dxfId="561" priority="548">
      <formula>G128=""</formula>
    </cfRule>
  </conditionalFormatting>
  <conditionalFormatting sqref="H128">
    <cfRule type="expression" dxfId="560" priority="547">
      <formula>H128=""</formula>
    </cfRule>
  </conditionalFormatting>
  <conditionalFormatting sqref="I128">
    <cfRule type="expression" dxfId="559" priority="546">
      <formula>I128=""</formula>
    </cfRule>
  </conditionalFormatting>
  <conditionalFormatting sqref="J128">
    <cfRule type="expression" dxfId="558" priority="545">
      <formula>J128=""</formula>
    </cfRule>
  </conditionalFormatting>
  <conditionalFormatting sqref="K128">
    <cfRule type="expression" dxfId="557" priority="544">
      <formula>K128=""</formula>
    </cfRule>
  </conditionalFormatting>
  <conditionalFormatting sqref="D128">
    <cfRule type="expression" dxfId="556" priority="543">
      <formula>D128=""</formula>
    </cfRule>
  </conditionalFormatting>
  <conditionalFormatting sqref="C132">
    <cfRule type="expression" dxfId="555" priority="542">
      <formula>C132=""</formula>
    </cfRule>
  </conditionalFormatting>
  <conditionalFormatting sqref="E132">
    <cfRule type="expression" dxfId="554" priority="541">
      <formula>E132=""</formula>
    </cfRule>
  </conditionalFormatting>
  <conditionalFormatting sqref="F132">
    <cfRule type="expression" dxfId="553" priority="540">
      <formula>F132=""</formula>
    </cfRule>
  </conditionalFormatting>
  <conditionalFormatting sqref="F133">
    <cfRule type="expression" dxfId="552" priority="539">
      <formula>F133=""</formula>
    </cfRule>
  </conditionalFormatting>
  <conditionalFormatting sqref="F134">
    <cfRule type="expression" dxfId="551" priority="538">
      <formula>F134=""</formula>
    </cfRule>
  </conditionalFormatting>
  <conditionalFormatting sqref="F135">
    <cfRule type="expression" dxfId="550" priority="537">
      <formula>F135=""</formula>
    </cfRule>
  </conditionalFormatting>
  <conditionalFormatting sqref="G132">
    <cfRule type="expression" dxfId="549" priority="536">
      <formula>G132=""</formula>
    </cfRule>
  </conditionalFormatting>
  <conditionalFormatting sqref="H132">
    <cfRule type="expression" dxfId="548" priority="535">
      <formula>H132=""</formula>
    </cfRule>
  </conditionalFormatting>
  <conditionalFormatting sqref="I132">
    <cfRule type="expression" dxfId="547" priority="534">
      <formula>I132=""</formula>
    </cfRule>
  </conditionalFormatting>
  <conditionalFormatting sqref="J132">
    <cfRule type="expression" dxfId="546" priority="533">
      <formula>J132=""</formula>
    </cfRule>
  </conditionalFormatting>
  <conditionalFormatting sqref="K132">
    <cfRule type="expression" dxfId="545" priority="532">
      <formula>K132=""</formula>
    </cfRule>
  </conditionalFormatting>
  <conditionalFormatting sqref="D132">
    <cfRule type="expression" dxfId="544" priority="531">
      <formula>D132=""</formula>
    </cfRule>
  </conditionalFormatting>
  <conditionalFormatting sqref="C136">
    <cfRule type="expression" dxfId="543" priority="530">
      <formula>C136=""</formula>
    </cfRule>
  </conditionalFormatting>
  <conditionalFormatting sqref="E136">
    <cfRule type="expression" dxfId="542" priority="529">
      <formula>E136=""</formula>
    </cfRule>
  </conditionalFormatting>
  <conditionalFormatting sqref="F136">
    <cfRule type="expression" dxfId="541" priority="528">
      <formula>F136=""</formula>
    </cfRule>
  </conditionalFormatting>
  <conditionalFormatting sqref="F137">
    <cfRule type="expression" dxfId="540" priority="527">
      <formula>F137=""</formula>
    </cfRule>
  </conditionalFormatting>
  <conditionalFormatting sqref="F138">
    <cfRule type="expression" dxfId="539" priority="526">
      <formula>F138=""</formula>
    </cfRule>
  </conditionalFormatting>
  <conditionalFormatting sqref="F139">
    <cfRule type="expression" dxfId="538" priority="525">
      <formula>F139=""</formula>
    </cfRule>
  </conditionalFormatting>
  <conditionalFormatting sqref="G136">
    <cfRule type="expression" dxfId="537" priority="524">
      <formula>G136=""</formula>
    </cfRule>
  </conditionalFormatting>
  <conditionalFormatting sqref="H136">
    <cfRule type="expression" dxfId="536" priority="523">
      <formula>H136=""</formula>
    </cfRule>
  </conditionalFormatting>
  <conditionalFormatting sqref="I136">
    <cfRule type="expression" dxfId="535" priority="522">
      <formula>I136=""</formula>
    </cfRule>
  </conditionalFormatting>
  <conditionalFormatting sqref="J136">
    <cfRule type="expression" dxfId="534" priority="521">
      <formula>J136=""</formula>
    </cfRule>
  </conditionalFormatting>
  <conditionalFormatting sqref="K136">
    <cfRule type="expression" dxfId="533" priority="520">
      <formula>K136=""</formula>
    </cfRule>
  </conditionalFormatting>
  <conditionalFormatting sqref="D136">
    <cfRule type="expression" dxfId="532" priority="519">
      <formula>D136=""</formula>
    </cfRule>
  </conditionalFormatting>
  <conditionalFormatting sqref="C140">
    <cfRule type="expression" dxfId="531" priority="518">
      <formula>C140=""</formula>
    </cfRule>
  </conditionalFormatting>
  <conditionalFormatting sqref="E140">
    <cfRule type="expression" dxfId="530" priority="517">
      <formula>E140=""</formula>
    </cfRule>
  </conditionalFormatting>
  <conditionalFormatting sqref="F140">
    <cfRule type="expression" dxfId="529" priority="516">
      <formula>F140=""</formula>
    </cfRule>
  </conditionalFormatting>
  <conditionalFormatting sqref="F141">
    <cfRule type="expression" dxfId="528" priority="515">
      <formula>F141=""</formula>
    </cfRule>
  </conditionalFormatting>
  <conditionalFormatting sqref="F142">
    <cfRule type="expression" dxfId="527" priority="514">
      <formula>F142=""</formula>
    </cfRule>
  </conditionalFormatting>
  <conditionalFormatting sqref="F143">
    <cfRule type="expression" dxfId="526" priority="513">
      <formula>F143=""</formula>
    </cfRule>
  </conditionalFormatting>
  <conditionalFormatting sqref="G140">
    <cfRule type="expression" dxfId="525" priority="512">
      <formula>G140=""</formula>
    </cfRule>
  </conditionalFormatting>
  <conditionalFormatting sqref="H140">
    <cfRule type="expression" dxfId="524" priority="511">
      <formula>H140=""</formula>
    </cfRule>
  </conditionalFormatting>
  <conditionalFormatting sqref="I140">
    <cfRule type="expression" dxfId="523" priority="510">
      <formula>I140=""</formula>
    </cfRule>
  </conditionalFormatting>
  <conditionalFormatting sqref="J140">
    <cfRule type="expression" dxfId="522" priority="509">
      <formula>J140=""</formula>
    </cfRule>
  </conditionalFormatting>
  <conditionalFormatting sqref="K140">
    <cfRule type="expression" dxfId="521" priority="508">
      <formula>K140=""</formula>
    </cfRule>
  </conditionalFormatting>
  <conditionalFormatting sqref="D140">
    <cfRule type="expression" dxfId="520" priority="507">
      <formula>D140=""</formula>
    </cfRule>
  </conditionalFormatting>
  <conditionalFormatting sqref="C144">
    <cfRule type="expression" dxfId="519" priority="506">
      <formula>C144=""</formula>
    </cfRule>
  </conditionalFormatting>
  <conditionalFormatting sqref="F144">
    <cfRule type="expression" dxfId="518" priority="505">
      <formula>F144="Doplnit název dílu a ve sloupci C číslo dílu"</formula>
    </cfRule>
  </conditionalFormatting>
  <conditionalFormatting sqref="C145">
    <cfRule type="expression" dxfId="517" priority="504">
      <formula>C145=""</formula>
    </cfRule>
  </conditionalFormatting>
  <conditionalFormatting sqref="F145">
    <cfRule type="expression" dxfId="516" priority="503">
      <formula>F145="Doplnit název dílu a ve sloupci C číslo dílu"</formula>
    </cfRule>
  </conditionalFormatting>
  <conditionalFormatting sqref="C146">
    <cfRule type="expression" dxfId="515" priority="502">
      <formula>C146=""</formula>
    </cfRule>
  </conditionalFormatting>
  <conditionalFormatting sqref="E146">
    <cfRule type="expression" dxfId="514" priority="501">
      <formula>E146=""</formula>
    </cfRule>
  </conditionalFormatting>
  <conditionalFormatting sqref="F146">
    <cfRule type="expression" dxfId="513" priority="500">
      <formula>F146=""</formula>
    </cfRule>
  </conditionalFormatting>
  <conditionalFormatting sqref="F147">
    <cfRule type="expression" dxfId="512" priority="499">
      <formula>F147=""</formula>
    </cfRule>
  </conditionalFormatting>
  <conditionalFormatting sqref="F148">
    <cfRule type="expression" dxfId="511" priority="498">
      <formula>F148=""</formula>
    </cfRule>
  </conditionalFormatting>
  <conditionalFormatting sqref="F149">
    <cfRule type="expression" dxfId="510" priority="497">
      <formula>F149=""</formula>
    </cfRule>
  </conditionalFormatting>
  <conditionalFormatting sqref="G146">
    <cfRule type="expression" dxfId="509" priority="496">
      <formula>G146=""</formula>
    </cfRule>
  </conditionalFormatting>
  <conditionalFormatting sqref="H146">
    <cfRule type="expression" dxfId="508" priority="495">
      <formula>H146=""</formula>
    </cfRule>
  </conditionalFormatting>
  <conditionalFormatting sqref="I146">
    <cfRule type="expression" dxfId="507" priority="494">
      <formula>I146=""</formula>
    </cfRule>
  </conditionalFormatting>
  <conditionalFormatting sqref="J146">
    <cfRule type="expression" dxfId="506" priority="493">
      <formula>J146=""</formula>
    </cfRule>
  </conditionalFormatting>
  <conditionalFormatting sqref="K146">
    <cfRule type="expression" dxfId="505" priority="492">
      <formula>K146=""</formula>
    </cfRule>
  </conditionalFormatting>
  <conditionalFormatting sqref="D146">
    <cfRule type="expression" dxfId="504" priority="491">
      <formula>D146=""</formula>
    </cfRule>
  </conditionalFormatting>
  <conditionalFormatting sqref="C150">
    <cfRule type="expression" dxfId="503" priority="490">
      <formula>C150=""</formula>
    </cfRule>
  </conditionalFormatting>
  <conditionalFormatting sqref="E150">
    <cfRule type="expression" dxfId="502" priority="489">
      <formula>E150=""</formula>
    </cfRule>
  </conditionalFormatting>
  <conditionalFormatting sqref="F150">
    <cfRule type="expression" dxfId="501" priority="488">
      <formula>F150=""</formula>
    </cfRule>
  </conditionalFormatting>
  <conditionalFormatting sqref="F151">
    <cfRule type="expression" dxfId="500" priority="487">
      <formula>F151=""</formula>
    </cfRule>
  </conditionalFormatting>
  <conditionalFormatting sqref="F152">
    <cfRule type="expression" dxfId="499" priority="486">
      <formula>F152=""</formula>
    </cfRule>
  </conditionalFormatting>
  <conditionalFormatting sqref="F153">
    <cfRule type="expression" dxfId="498" priority="485">
      <formula>F153=""</formula>
    </cfRule>
  </conditionalFormatting>
  <conditionalFormatting sqref="G150">
    <cfRule type="expression" dxfId="497" priority="484">
      <formula>G150=""</formula>
    </cfRule>
  </conditionalFormatting>
  <conditionalFormatting sqref="H150">
    <cfRule type="expression" dxfId="496" priority="483">
      <formula>H150=""</formula>
    </cfRule>
  </conditionalFormatting>
  <conditionalFormatting sqref="I150">
    <cfRule type="expression" dxfId="495" priority="482">
      <formula>I150=""</formula>
    </cfRule>
  </conditionalFormatting>
  <conditionalFormatting sqref="J150">
    <cfRule type="expression" dxfId="494" priority="481">
      <formula>J150=""</formula>
    </cfRule>
  </conditionalFormatting>
  <conditionalFormatting sqref="K150">
    <cfRule type="expression" dxfId="493" priority="480">
      <formula>K150=""</formula>
    </cfRule>
  </conditionalFormatting>
  <conditionalFormatting sqref="D150">
    <cfRule type="expression" dxfId="492" priority="479">
      <formula>D150=""</formula>
    </cfRule>
  </conditionalFormatting>
  <conditionalFormatting sqref="C154">
    <cfRule type="expression" dxfId="491" priority="478">
      <formula>C154=""</formula>
    </cfRule>
  </conditionalFormatting>
  <conditionalFormatting sqref="E154">
    <cfRule type="expression" dxfId="490" priority="477">
      <formula>E154=""</formula>
    </cfRule>
  </conditionalFormatting>
  <conditionalFormatting sqref="F154">
    <cfRule type="expression" dxfId="489" priority="476">
      <formula>F154=""</formula>
    </cfRule>
  </conditionalFormatting>
  <conditionalFormatting sqref="F155">
    <cfRule type="expression" dxfId="488" priority="475">
      <formula>F155=""</formula>
    </cfRule>
  </conditionalFormatting>
  <conditionalFormatting sqref="F156">
    <cfRule type="expression" dxfId="487" priority="474">
      <formula>F156=""</formula>
    </cfRule>
  </conditionalFormatting>
  <conditionalFormatting sqref="F157">
    <cfRule type="expression" dxfId="486" priority="473">
      <formula>F157=""</formula>
    </cfRule>
  </conditionalFormatting>
  <conditionalFormatting sqref="G154">
    <cfRule type="expression" dxfId="485" priority="472">
      <formula>G154=""</formula>
    </cfRule>
  </conditionalFormatting>
  <conditionalFormatting sqref="H154">
    <cfRule type="expression" dxfId="484" priority="471">
      <formula>H154=""</formula>
    </cfRule>
  </conditionalFormatting>
  <conditionalFormatting sqref="I154">
    <cfRule type="expression" dxfId="483" priority="470">
      <formula>I154=""</formula>
    </cfRule>
  </conditionalFormatting>
  <conditionalFormatting sqref="J154">
    <cfRule type="expression" dxfId="482" priority="469">
      <formula>J154=""</formula>
    </cfRule>
  </conditionalFormatting>
  <conditionalFormatting sqref="K154">
    <cfRule type="expression" dxfId="481" priority="468">
      <formula>K154=""</formula>
    </cfRule>
  </conditionalFormatting>
  <conditionalFormatting sqref="D154">
    <cfRule type="expression" dxfId="480" priority="467">
      <formula>D154=""</formula>
    </cfRule>
  </conditionalFormatting>
  <conditionalFormatting sqref="C158">
    <cfRule type="expression" dxfId="479" priority="466">
      <formula>C158=""</formula>
    </cfRule>
  </conditionalFormatting>
  <conditionalFormatting sqref="E158">
    <cfRule type="expression" dxfId="478" priority="465">
      <formula>E158=""</formula>
    </cfRule>
  </conditionalFormatting>
  <conditionalFormatting sqref="F158">
    <cfRule type="expression" dxfId="477" priority="464">
      <formula>F158=""</formula>
    </cfRule>
  </conditionalFormatting>
  <conditionalFormatting sqref="F159">
    <cfRule type="expression" dxfId="476" priority="463">
      <formula>F159=""</formula>
    </cfRule>
  </conditionalFormatting>
  <conditionalFormatting sqref="F160">
    <cfRule type="expression" dxfId="475" priority="462">
      <formula>F160=""</formula>
    </cfRule>
  </conditionalFormatting>
  <conditionalFormatting sqref="F161">
    <cfRule type="expression" dxfId="474" priority="461">
      <formula>F161=""</formula>
    </cfRule>
  </conditionalFormatting>
  <conditionalFormatting sqref="G158">
    <cfRule type="expression" dxfId="473" priority="460">
      <formula>G158=""</formula>
    </cfRule>
  </conditionalFormatting>
  <conditionalFormatting sqref="H158">
    <cfRule type="expression" dxfId="472" priority="459">
      <formula>H158=""</formula>
    </cfRule>
  </conditionalFormatting>
  <conditionalFormatting sqref="I158">
    <cfRule type="expression" dxfId="471" priority="458">
      <formula>I158=""</formula>
    </cfRule>
  </conditionalFormatting>
  <conditionalFormatting sqref="J158">
    <cfRule type="expression" dxfId="470" priority="457">
      <formula>J158=""</formula>
    </cfRule>
  </conditionalFormatting>
  <conditionalFormatting sqref="K158">
    <cfRule type="expression" dxfId="469" priority="456">
      <formula>K158=""</formula>
    </cfRule>
  </conditionalFormatting>
  <conditionalFormatting sqref="D158">
    <cfRule type="expression" dxfId="468" priority="455">
      <formula>D158=""</formula>
    </cfRule>
  </conditionalFormatting>
  <conditionalFormatting sqref="C162">
    <cfRule type="expression" dxfId="467" priority="454">
      <formula>C162=""</formula>
    </cfRule>
  </conditionalFormatting>
  <conditionalFormatting sqref="E162">
    <cfRule type="expression" dxfId="466" priority="453">
      <formula>E162=""</formula>
    </cfRule>
  </conditionalFormatting>
  <conditionalFormatting sqref="F162">
    <cfRule type="expression" dxfId="465" priority="452">
      <formula>F162=""</formula>
    </cfRule>
  </conditionalFormatting>
  <conditionalFormatting sqref="F163">
    <cfRule type="expression" dxfId="464" priority="451">
      <formula>F163=""</formula>
    </cfRule>
  </conditionalFormatting>
  <conditionalFormatting sqref="F164">
    <cfRule type="expression" dxfId="463" priority="450">
      <formula>F164=""</formula>
    </cfRule>
  </conditionalFormatting>
  <conditionalFormatting sqref="F165">
    <cfRule type="expression" dxfId="462" priority="449">
      <formula>F165=""</formula>
    </cfRule>
  </conditionalFormatting>
  <conditionalFormatting sqref="G162">
    <cfRule type="expression" dxfId="461" priority="448">
      <formula>G162=""</formula>
    </cfRule>
  </conditionalFormatting>
  <conditionalFormatting sqref="H162">
    <cfRule type="expression" dxfId="460" priority="447">
      <formula>H162=""</formula>
    </cfRule>
  </conditionalFormatting>
  <conditionalFormatting sqref="I162">
    <cfRule type="expression" dxfId="459" priority="446">
      <formula>I162=""</formula>
    </cfRule>
  </conditionalFormatting>
  <conditionalFormatting sqref="J162">
    <cfRule type="expression" dxfId="458" priority="445">
      <formula>J162=""</formula>
    </cfRule>
  </conditionalFormatting>
  <conditionalFormatting sqref="K162">
    <cfRule type="expression" dxfId="457" priority="444">
      <formula>K162=""</formula>
    </cfRule>
  </conditionalFormatting>
  <conditionalFormatting sqref="D162">
    <cfRule type="expression" dxfId="456" priority="443">
      <formula>D162=""</formula>
    </cfRule>
  </conditionalFormatting>
  <conditionalFormatting sqref="C166">
    <cfRule type="expression" dxfId="455" priority="442">
      <formula>C166=""</formula>
    </cfRule>
  </conditionalFormatting>
  <conditionalFormatting sqref="E166">
    <cfRule type="expression" dxfId="454" priority="441">
      <formula>E166=""</formula>
    </cfRule>
  </conditionalFormatting>
  <conditionalFormatting sqref="F166">
    <cfRule type="expression" dxfId="453" priority="440">
      <formula>F166=""</formula>
    </cfRule>
  </conditionalFormatting>
  <conditionalFormatting sqref="F167">
    <cfRule type="expression" dxfId="452" priority="439">
      <formula>F167=""</formula>
    </cfRule>
  </conditionalFormatting>
  <conditionalFormatting sqref="F168">
    <cfRule type="expression" dxfId="451" priority="438">
      <formula>F168=""</formula>
    </cfRule>
  </conditionalFormatting>
  <conditionalFormatting sqref="F169">
    <cfRule type="expression" dxfId="450" priority="437">
      <formula>F169=""</formula>
    </cfRule>
  </conditionalFormatting>
  <conditionalFormatting sqref="G166">
    <cfRule type="expression" dxfId="449" priority="436">
      <formula>G166=""</formula>
    </cfRule>
  </conditionalFormatting>
  <conditionalFormatting sqref="H166">
    <cfRule type="expression" dxfId="448" priority="435">
      <formula>H166=""</formula>
    </cfRule>
  </conditionalFormatting>
  <conditionalFormatting sqref="I166">
    <cfRule type="expression" dxfId="447" priority="434">
      <formula>I166=""</formula>
    </cfRule>
  </conditionalFormatting>
  <conditionalFormatting sqref="J166">
    <cfRule type="expression" dxfId="446" priority="433">
      <formula>J166=""</formula>
    </cfRule>
  </conditionalFormatting>
  <conditionalFormatting sqref="K166">
    <cfRule type="expression" dxfId="445" priority="432">
      <formula>K166=""</formula>
    </cfRule>
  </conditionalFormatting>
  <conditionalFormatting sqref="D166">
    <cfRule type="expression" dxfId="444" priority="431">
      <formula>D166=""</formula>
    </cfRule>
  </conditionalFormatting>
  <conditionalFormatting sqref="C170">
    <cfRule type="expression" dxfId="443" priority="430">
      <formula>C170=""</formula>
    </cfRule>
  </conditionalFormatting>
  <conditionalFormatting sqref="E170">
    <cfRule type="expression" dxfId="442" priority="429">
      <formula>E170=""</formula>
    </cfRule>
  </conditionalFormatting>
  <conditionalFormatting sqref="F170">
    <cfRule type="expression" dxfId="441" priority="428">
      <formula>F170=""</formula>
    </cfRule>
  </conditionalFormatting>
  <conditionalFormatting sqref="F171">
    <cfRule type="expression" dxfId="440" priority="427">
      <formula>F171=""</formula>
    </cfRule>
  </conditionalFormatting>
  <conditionalFormatting sqref="F172">
    <cfRule type="expression" dxfId="439" priority="426">
      <formula>F172=""</formula>
    </cfRule>
  </conditionalFormatting>
  <conditionalFormatting sqref="F173">
    <cfRule type="expression" dxfId="438" priority="425">
      <formula>F173=""</formula>
    </cfRule>
  </conditionalFormatting>
  <conditionalFormatting sqref="G170">
    <cfRule type="expression" dxfId="437" priority="424">
      <formula>G170=""</formula>
    </cfRule>
  </conditionalFormatting>
  <conditionalFormatting sqref="H170">
    <cfRule type="expression" dxfId="436" priority="423">
      <formula>H170=""</formula>
    </cfRule>
  </conditionalFormatting>
  <conditionalFormatting sqref="I170">
    <cfRule type="expression" dxfId="435" priority="422">
      <formula>I170=""</formula>
    </cfRule>
  </conditionalFormatting>
  <conditionalFormatting sqref="J170">
    <cfRule type="expression" dxfId="434" priority="421">
      <formula>J170=""</formula>
    </cfRule>
  </conditionalFormatting>
  <conditionalFormatting sqref="K170">
    <cfRule type="expression" dxfId="433" priority="420">
      <formula>K170=""</formula>
    </cfRule>
  </conditionalFormatting>
  <conditionalFormatting sqref="D170">
    <cfRule type="expression" dxfId="432" priority="419">
      <formula>D170=""</formula>
    </cfRule>
  </conditionalFormatting>
  <conditionalFormatting sqref="C174">
    <cfRule type="expression" dxfId="431" priority="418">
      <formula>C174=""</formula>
    </cfRule>
  </conditionalFormatting>
  <conditionalFormatting sqref="E174">
    <cfRule type="expression" dxfId="430" priority="417">
      <formula>E174=""</formula>
    </cfRule>
  </conditionalFormatting>
  <conditionalFormatting sqref="F174">
    <cfRule type="expression" dxfId="429" priority="416">
      <formula>F174=""</formula>
    </cfRule>
  </conditionalFormatting>
  <conditionalFormatting sqref="F175">
    <cfRule type="expression" dxfId="428" priority="415">
      <formula>F175=""</formula>
    </cfRule>
  </conditionalFormatting>
  <conditionalFormatting sqref="F176">
    <cfRule type="expression" dxfId="427" priority="414">
      <formula>F176=""</formula>
    </cfRule>
  </conditionalFormatting>
  <conditionalFormatting sqref="F177">
    <cfRule type="expression" dxfId="426" priority="413">
      <formula>F177=""</formula>
    </cfRule>
  </conditionalFormatting>
  <conditionalFormatting sqref="G174">
    <cfRule type="expression" dxfId="425" priority="412">
      <formula>G174=""</formula>
    </cfRule>
  </conditionalFormatting>
  <conditionalFormatting sqref="H174">
    <cfRule type="expression" dxfId="424" priority="411">
      <formula>H174=""</formula>
    </cfRule>
  </conditionalFormatting>
  <conditionalFormatting sqref="I174">
    <cfRule type="expression" dxfId="423" priority="410">
      <formula>I174=""</formula>
    </cfRule>
  </conditionalFormatting>
  <conditionalFormatting sqref="J174">
    <cfRule type="expression" dxfId="422" priority="409">
      <formula>J174=""</formula>
    </cfRule>
  </conditionalFormatting>
  <conditionalFormatting sqref="K174">
    <cfRule type="expression" dxfId="421" priority="408">
      <formula>K174=""</formula>
    </cfRule>
  </conditionalFormatting>
  <conditionalFormatting sqref="D174">
    <cfRule type="expression" dxfId="420" priority="407">
      <formula>D174=""</formula>
    </cfRule>
  </conditionalFormatting>
  <conditionalFormatting sqref="C178">
    <cfRule type="expression" dxfId="419" priority="406">
      <formula>C178=""</formula>
    </cfRule>
  </conditionalFormatting>
  <conditionalFormatting sqref="E178">
    <cfRule type="expression" dxfId="418" priority="405">
      <formula>E178=""</formula>
    </cfRule>
  </conditionalFormatting>
  <conditionalFormatting sqref="F178">
    <cfRule type="expression" dxfId="417" priority="404">
      <formula>F178=""</formula>
    </cfRule>
  </conditionalFormatting>
  <conditionalFormatting sqref="F179">
    <cfRule type="expression" dxfId="416" priority="403">
      <formula>F179=""</formula>
    </cfRule>
  </conditionalFormatting>
  <conditionalFormatting sqref="F180">
    <cfRule type="expression" dxfId="415" priority="402">
      <formula>F180=""</formula>
    </cfRule>
  </conditionalFormatting>
  <conditionalFormatting sqref="F181">
    <cfRule type="expression" dxfId="414" priority="401">
      <formula>F181=""</formula>
    </cfRule>
  </conditionalFormatting>
  <conditionalFormatting sqref="G178">
    <cfRule type="expression" dxfId="413" priority="400">
      <formula>G178=""</formula>
    </cfRule>
  </conditionalFormatting>
  <conditionalFormatting sqref="H178">
    <cfRule type="expression" dxfId="412" priority="399">
      <formula>H178=""</formula>
    </cfRule>
  </conditionalFormatting>
  <conditionalFormatting sqref="I178">
    <cfRule type="expression" dxfId="411" priority="398">
      <formula>I178=""</formula>
    </cfRule>
  </conditionalFormatting>
  <conditionalFormatting sqref="J178">
    <cfRule type="expression" dxfId="410" priority="397">
      <formula>J178=""</formula>
    </cfRule>
  </conditionalFormatting>
  <conditionalFormatting sqref="K178">
    <cfRule type="expression" dxfId="409" priority="396">
      <formula>K178=""</formula>
    </cfRule>
  </conditionalFormatting>
  <conditionalFormatting sqref="D178">
    <cfRule type="expression" dxfId="408" priority="395">
      <formula>D178=""</formula>
    </cfRule>
  </conditionalFormatting>
  <conditionalFormatting sqref="C182">
    <cfRule type="expression" dxfId="407" priority="394">
      <formula>C182=""</formula>
    </cfRule>
  </conditionalFormatting>
  <conditionalFormatting sqref="E182">
    <cfRule type="expression" dxfId="406" priority="393">
      <formula>E182=""</formula>
    </cfRule>
  </conditionalFormatting>
  <conditionalFormatting sqref="F182">
    <cfRule type="expression" dxfId="405" priority="392">
      <formula>F182=""</formula>
    </cfRule>
  </conditionalFormatting>
  <conditionalFormatting sqref="F183">
    <cfRule type="expression" dxfId="404" priority="391">
      <formula>F183=""</formula>
    </cfRule>
  </conditionalFormatting>
  <conditionalFormatting sqref="F184">
    <cfRule type="expression" dxfId="403" priority="390">
      <formula>F184=""</formula>
    </cfRule>
  </conditionalFormatting>
  <conditionalFormatting sqref="F185">
    <cfRule type="expression" dxfId="402" priority="389">
      <formula>F185=""</formula>
    </cfRule>
  </conditionalFormatting>
  <conditionalFormatting sqref="G182">
    <cfRule type="expression" dxfId="401" priority="388">
      <formula>G182=""</formula>
    </cfRule>
  </conditionalFormatting>
  <conditionalFormatting sqref="H182">
    <cfRule type="expression" dxfId="400" priority="387">
      <formula>H182=""</formula>
    </cfRule>
  </conditionalFormatting>
  <conditionalFormatting sqref="I182">
    <cfRule type="expression" dxfId="399" priority="386">
      <formula>I182=""</formula>
    </cfRule>
  </conditionalFormatting>
  <conditionalFormatting sqref="J182">
    <cfRule type="expression" dxfId="398" priority="385">
      <formula>J182=""</formula>
    </cfRule>
  </conditionalFormatting>
  <conditionalFormatting sqref="K182">
    <cfRule type="expression" dxfId="397" priority="384">
      <formula>K182=""</formula>
    </cfRule>
  </conditionalFormatting>
  <conditionalFormatting sqref="D182">
    <cfRule type="expression" dxfId="396" priority="383">
      <formula>D182=""</formula>
    </cfRule>
  </conditionalFormatting>
  <conditionalFormatting sqref="C186">
    <cfRule type="expression" dxfId="395" priority="382">
      <formula>C186=""</formula>
    </cfRule>
  </conditionalFormatting>
  <conditionalFormatting sqref="E186">
    <cfRule type="expression" dxfId="394" priority="381">
      <formula>E186=""</formula>
    </cfRule>
  </conditionalFormatting>
  <conditionalFormatting sqref="F186">
    <cfRule type="expression" dxfId="393" priority="380">
      <formula>F186=""</formula>
    </cfRule>
  </conditionalFormatting>
  <conditionalFormatting sqref="F187">
    <cfRule type="expression" dxfId="392" priority="379">
      <formula>F187=""</formula>
    </cfRule>
  </conditionalFormatting>
  <conditionalFormatting sqref="F188">
    <cfRule type="expression" dxfId="391" priority="378">
      <formula>F188=""</formula>
    </cfRule>
  </conditionalFormatting>
  <conditionalFormatting sqref="F189">
    <cfRule type="expression" dxfId="390" priority="377">
      <formula>F189=""</formula>
    </cfRule>
  </conditionalFormatting>
  <conditionalFormatting sqref="G186">
    <cfRule type="expression" dxfId="389" priority="376">
      <formula>G186=""</formula>
    </cfRule>
  </conditionalFormatting>
  <conditionalFormatting sqref="H186">
    <cfRule type="expression" dxfId="388" priority="375">
      <formula>H186=""</formula>
    </cfRule>
  </conditionalFormatting>
  <conditionalFormatting sqref="I186">
    <cfRule type="expression" dxfId="387" priority="374">
      <formula>I186=""</formula>
    </cfRule>
  </conditionalFormatting>
  <conditionalFormatting sqref="J186">
    <cfRule type="expression" dxfId="386" priority="373">
      <formula>J186=""</formula>
    </cfRule>
  </conditionalFormatting>
  <conditionalFormatting sqref="K186">
    <cfRule type="expression" dxfId="385" priority="372">
      <formula>K186=""</formula>
    </cfRule>
  </conditionalFormatting>
  <conditionalFormatting sqref="D186">
    <cfRule type="expression" dxfId="384" priority="371">
      <formula>D186=""</formula>
    </cfRule>
  </conditionalFormatting>
  <conditionalFormatting sqref="C190">
    <cfRule type="expression" dxfId="383" priority="370">
      <formula>C190=""</formula>
    </cfRule>
  </conditionalFormatting>
  <conditionalFormatting sqref="E190">
    <cfRule type="expression" dxfId="382" priority="369">
      <formula>E190=""</formula>
    </cfRule>
  </conditionalFormatting>
  <conditionalFormatting sqref="F190">
    <cfRule type="expression" dxfId="381" priority="368">
      <formula>F190=""</formula>
    </cfRule>
  </conditionalFormatting>
  <conditionalFormatting sqref="F191">
    <cfRule type="expression" dxfId="380" priority="367">
      <formula>F191=""</formula>
    </cfRule>
  </conditionalFormatting>
  <conditionalFormatting sqref="F192">
    <cfRule type="expression" dxfId="379" priority="366">
      <formula>F192=""</formula>
    </cfRule>
  </conditionalFormatting>
  <conditionalFormatting sqref="F193">
    <cfRule type="expression" dxfId="378" priority="365">
      <formula>F193=""</formula>
    </cfRule>
  </conditionalFormatting>
  <conditionalFormatting sqref="G190">
    <cfRule type="expression" dxfId="377" priority="364">
      <formula>G190=""</formula>
    </cfRule>
  </conditionalFormatting>
  <conditionalFormatting sqref="H190">
    <cfRule type="expression" dxfId="376" priority="363">
      <formula>H190=""</formula>
    </cfRule>
  </conditionalFormatting>
  <conditionalFormatting sqref="I190">
    <cfRule type="expression" dxfId="375" priority="362">
      <formula>I190=""</formula>
    </cfRule>
  </conditionalFormatting>
  <conditionalFormatting sqref="J190">
    <cfRule type="expression" dxfId="374" priority="361">
      <formula>J190=""</formula>
    </cfRule>
  </conditionalFormatting>
  <conditionalFormatting sqref="K190">
    <cfRule type="expression" dxfId="373" priority="360">
      <formula>K190=""</formula>
    </cfRule>
  </conditionalFormatting>
  <conditionalFormatting sqref="D190">
    <cfRule type="expression" dxfId="372" priority="359">
      <formula>D190=""</formula>
    </cfRule>
  </conditionalFormatting>
  <conditionalFormatting sqref="C194">
    <cfRule type="expression" dxfId="371" priority="358">
      <formula>C194=""</formula>
    </cfRule>
  </conditionalFormatting>
  <conditionalFormatting sqref="E194">
    <cfRule type="expression" dxfId="370" priority="357">
      <formula>E194=""</formula>
    </cfRule>
  </conditionalFormatting>
  <conditionalFormatting sqref="F194">
    <cfRule type="expression" dxfId="369" priority="356">
      <formula>F194=""</formula>
    </cfRule>
  </conditionalFormatting>
  <conditionalFormatting sqref="F195">
    <cfRule type="expression" dxfId="368" priority="355">
      <formula>F195=""</formula>
    </cfRule>
  </conditionalFormatting>
  <conditionalFormatting sqref="F196">
    <cfRule type="expression" dxfId="367" priority="354">
      <formula>F196=""</formula>
    </cfRule>
  </conditionalFormatting>
  <conditionalFormatting sqref="F197">
    <cfRule type="expression" dxfId="366" priority="353">
      <formula>F197=""</formula>
    </cfRule>
  </conditionalFormatting>
  <conditionalFormatting sqref="G194">
    <cfRule type="expression" dxfId="365" priority="352">
      <formula>G194=""</formula>
    </cfRule>
  </conditionalFormatting>
  <conditionalFormatting sqref="H194">
    <cfRule type="expression" dxfId="364" priority="351">
      <formula>H194=""</formula>
    </cfRule>
  </conditionalFormatting>
  <conditionalFormatting sqref="I194">
    <cfRule type="expression" dxfId="363" priority="350">
      <formula>I194=""</formula>
    </cfRule>
  </conditionalFormatting>
  <conditionalFormatting sqref="J194">
    <cfRule type="expression" dxfId="362" priority="349">
      <formula>J194=""</formula>
    </cfRule>
  </conditionalFormatting>
  <conditionalFormatting sqref="K194">
    <cfRule type="expression" dxfId="361" priority="348">
      <formula>K194=""</formula>
    </cfRule>
  </conditionalFormatting>
  <conditionalFormatting sqref="D194">
    <cfRule type="expression" dxfId="360" priority="347">
      <formula>D194=""</formula>
    </cfRule>
  </conditionalFormatting>
  <conditionalFormatting sqref="C198">
    <cfRule type="expression" dxfId="359" priority="346">
      <formula>C198=""</formula>
    </cfRule>
  </conditionalFormatting>
  <conditionalFormatting sqref="E198">
    <cfRule type="expression" dxfId="358" priority="345">
      <formula>E198=""</formula>
    </cfRule>
  </conditionalFormatting>
  <conditionalFormatting sqref="F198">
    <cfRule type="expression" dxfId="357" priority="344">
      <formula>F198=""</formula>
    </cfRule>
  </conditionalFormatting>
  <conditionalFormatting sqref="F199">
    <cfRule type="expression" dxfId="356" priority="343">
      <formula>F199=""</formula>
    </cfRule>
  </conditionalFormatting>
  <conditionalFormatting sqref="F200">
    <cfRule type="expression" dxfId="355" priority="342">
      <formula>F200=""</formula>
    </cfRule>
  </conditionalFormatting>
  <conditionalFormatting sqref="F201">
    <cfRule type="expression" dxfId="354" priority="341">
      <formula>F201=""</formula>
    </cfRule>
  </conditionalFormatting>
  <conditionalFormatting sqref="G198">
    <cfRule type="expression" dxfId="353" priority="340">
      <formula>G198=""</formula>
    </cfRule>
  </conditionalFormatting>
  <conditionalFormatting sqref="H198">
    <cfRule type="expression" dxfId="352" priority="339">
      <formula>H198=""</formula>
    </cfRule>
  </conditionalFormatting>
  <conditionalFormatting sqref="I198">
    <cfRule type="expression" dxfId="351" priority="338">
      <formula>I198=""</formula>
    </cfRule>
  </conditionalFormatting>
  <conditionalFormatting sqref="J198">
    <cfRule type="expression" dxfId="350" priority="337">
      <formula>J198=""</formula>
    </cfRule>
  </conditionalFormatting>
  <conditionalFormatting sqref="K198">
    <cfRule type="expression" dxfId="349" priority="336">
      <formula>K198=""</formula>
    </cfRule>
  </conditionalFormatting>
  <conditionalFormatting sqref="D198">
    <cfRule type="expression" dxfId="348" priority="335">
      <formula>D198=""</formula>
    </cfRule>
  </conditionalFormatting>
  <conditionalFormatting sqref="C202">
    <cfRule type="expression" dxfId="347" priority="334">
      <formula>C202=""</formula>
    </cfRule>
  </conditionalFormatting>
  <conditionalFormatting sqref="E202">
    <cfRule type="expression" dxfId="346" priority="333">
      <formula>E202=""</formula>
    </cfRule>
  </conditionalFormatting>
  <conditionalFormatting sqref="F202">
    <cfRule type="expression" dxfId="345" priority="332">
      <formula>F202=""</formula>
    </cfRule>
  </conditionalFormatting>
  <conditionalFormatting sqref="F203">
    <cfRule type="expression" dxfId="344" priority="331">
      <formula>F203=""</formula>
    </cfRule>
  </conditionalFormatting>
  <conditionalFormatting sqref="F204">
    <cfRule type="expression" dxfId="343" priority="330">
      <formula>F204=""</formula>
    </cfRule>
  </conditionalFormatting>
  <conditionalFormatting sqref="F205">
    <cfRule type="expression" dxfId="342" priority="329">
      <formula>F205=""</formula>
    </cfRule>
  </conditionalFormatting>
  <conditionalFormatting sqref="G202">
    <cfRule type="expression" dxfId="341" priority="328">
      <formula>G202=""</formula>
    </cfRule>
  </conditionalFormatting>
  <conditionalFormatting sqref="H202">
    <cfRule type="expression" dxfId="340" priority="327">
      <formula>H202=""</formula>
    </cfRule>
  </conditionalFormatting>
  <conditionalFormatting sqref="I202">
    <cfRule type="expression" dxfId="339" priority="326">
      <formula>I202=""</formula>
    </cfRule>
  </conditionalFormatting>
  <conditionalFormatting sqref="J202">
    <cfRule type="expression" dxfId="338" priority="325">
      <formula>J202=""</formula>
    </cfRule>
  </conditionalFormatting>
  <conditionalFormatting sqref="K202">
    <cfRule type="expression" dxfId="337" priority="324">
      <formula>K202=""</formula>
    </cfRule>
  </conditionalFormatting>
  <conditionalFormatting sqref="D202">
    <cfRule type="expression" dxfId="336" priority="323">
      <formula>D202=""</formula>
    </cfRule>
  </conditionalFormatting>
  <conditionalFormatting sqref="C206">
    <cfRule type="expression" dxfId="335" priority="322">
      <formula>C206=""</formula>
    </cfRule>
  </conditionalFormatting>
  <conditionalFormatting sqref="E206">
    <cfRule type="expression" dxfId="334" priority="321">
      <formula>E206=""</formula>
    </cfRule>
  </conditionalFormatting>
  <conditionalFormatting sqref="F206">
    <cfRule type="expression" dxfId="333" priority="320">
      <formula>F206=""</formula>
    </cfRule>
  </conditionalFormatting>
  <conditionalFormatting sqref="F207">
    <cfRule type="expression" dxfId="332" priority="319">
      <formula>F207=""</formula>
    </cfRule>
  </conditionalFormatting>
  <conditionalFormatting sqref="F208">
    <cfRule type="expression" dxfId="331" priority="318">
      <formula>F208=""</formula>
    </cfRule>
  </conditionalFormatting>
  <conditionalFormatting sqref="F209">
    <cfRule type="expression" dxfId="330" priority="317">
      <formula>F209=""</formula>
    </cfRule>
  </conditionalFormatting>
  <conditionalFormatting sqref="G206">
    <cfRule type="expression" dxfId="329" priority="316">
      <formula>G206=""</formula>
    </cfRule>
  </conditionalFormatting>
  <conditionalFormatting sqref="H206">
    <cfRule type="expression" dxfId="328" priority="315">
      <formula>H206=""</formula>
    </cfRule>
  </conditionalFormatting>
  <conditionalFormatting sqref="I206">
    <cfRule type="expression" dxfId="327" priority="314">
      <formula>I206=""</formula>
    </cfRule>
  </conditionalFormatting>
  <conditionalFormatting sqref="J206">
    <cfRule type="expression" dxfId="326" priority="313">
      <formula>J206=""</formula>
    </cfRule>
  </conditionalFormatting>
  <conditionalFormatting sqref="K206">
    <cfRule type="expression" dxfId="325" priority="312">
      <formula>K206=""</formula>
    </cfRule>
  </conditionalFormatting>
  <conditionalFormatting sqref="D206">
    <cfRule type="expression" dxfId="324" priority="311">
      <formula>D206=""</formula>
    </cfRule>
  </conditionalFormatting>
  <conditionalFormatting sqref="C210">
    <cfRule type="expression" dxfId="323" priority="310">
      <formula>C210=""</formula>
    </cfRule>
  </conditionalFormatting>
  <conditionalFormatting sqref="E210">
    <cfRule type="expression" dxfId="322" priority="309">
      <formula>E210=""</formula>
    </cfRule>
  </conditionalFormatting>
  <conditionalFormatting sqref="F210">
    <cfRule type="expression" dxfId="321" priority="308">
      <formula>F210=""</formula>
    </cfRule>
  </conditionalFormatting>
  <conditionalFormatting sqref="F211">
    <cfRule type="expression" dxfId="320" priority="307">
      <formula>F211=""</formula>
    </cfRule>
  </conditionalFormatting>
  <conditionalFormatting sqref="F212">
    <cfRule type="expression" dxfId="319" priority="306">
      <formula>F212=""</formula>
    </cfRule>
  </conditionalFormatting>
  <conditionalFormatting sqref="F213">
    <cfRule type="expression" dxfId="318" priority="305">
      <formula>F213=""</formula>
    </cfRule>
  </conditionalFormatting>
  <conditionalFormatting sqref="G210">
    <cfRule type="expression" dxfId="317" priority="304">
      <formula>G210=""</formula>
    </cfRule>
  </conditionalFormatting>
  <conditionalFormatting sqref="H210">
    <cfRule type="expression" dxfId="316" priority="303">
      <formula>H210=""</formula>
    </cfRule>
  </conditionalFormatting>
  <conditionalFormatting sqref="I210">
    <cfRule type="expression" dxfId="315" priority="302">
      <formula>I210=""</formula>
    </cfRule>
  </conditionalFormatting>
  <conditionalFormatting sqref="J210">
    <cfRule type="expression" dxfId="314" priority="301">
      <formula>J210=""</formula>
    </cfRule>
  </conditionalFormatting>
  <conditionalFormatting sqref="K210">
    <cfRule type="expression" dxfId="313" priority="300">
      <formula>K210=""</formula>
    </cfRule>
  </conditionalFormatting>
  <conditionalFormatting sqref="D210">
    <cfRule type="expression" dxfId="312" priority="299">
      <formula>D210=""</formula>
    </cfRule>
  </conditionalFormatting>
  <conditionalFormatting sqref="C214">
    <cfRule type="expression" dxfId="311" priority="298">
      <formula>C214=""</formula>
    </cfRule>
  </conditionalFormatting>
  <conditionalFormatting sqref="E214">
    <cfRule type="expression" dxfId="310" priority="297">
      <formula>E214=""</formula>
    </cfRule>
  </conditionalFormatting>
  <conditionalFormatting sqref="F214">
    <cfRule type="expression" dxfId="309" priority="296">
      <formula>F214=""</formula>
    </cfRule>
  </conditionalFormatting>
  <conditionalFormatting sqref="F215">
    <cfRule type="expression" dxfId="308" priority="295">
      <formula>F215=""</formula>
    </cfRule>
  </conditionalFormatting>
  <conditionalFormatting sqref="F216">
    <cfRule type="expression" dxfId="307" priority="294">
      <formula>F216=""</formula>
    </cfRule>
  </conditionalFormatting>
  <conditionalFormatting sqref="F217">
    <cfRule type="expression" dxfId="306" priority="293">
      <formula>F217=""</formula>
    </cfRule>
  </conditionalFormatting>
  <conditionalFormatting sqref="G214">
    <cfRule type="expression" dxfId="305" priority="292">
      <formula>G214=""</formula>
    </cfRule>
  </conditionalFormatting>
  <conditionalFormatting sqref="H214">
    <cfRule type="expression" dxfId="304" priority="291">
      <formula>H214=""</formula>
    </cfRule>
  </conditionalFormatting>
  <conditionalFormatting sqref="I214">
    <cfRule type="expression" dxfId="303" priority="290">
      <formula>I214=""</formula>
    </cfRule>
  </conditionalFormatting>
  <conditionalFormatting sqref="J214">
    <cfRule type="expression" dxfId="302" priority="289">
      <formula>J214=""</formula>
    </cfRule>
  </conditionalFormatting>
  <conditionalFormatting sqref="K214">
    <cfRule type="expression" dxfId="301" priority="288">
      <formula>K214=""</formula>
    </cfRule>
  </conditionalFormatting>
  <conditionalFormatting sqref="D214">
    <cfRule type="expression" dxfId="300" priority="287">
      <formula>D214=""</formula>
    </cfRule>
  </conditionalFormatting>
  <conditionalFormatting sqref="C218">
    <cfRule type="expression" dxfId="299" priority="286">
      <formula>C218=""</formula>
    </cfRule>
  </conditionalFormatting>
  <conditionalFormatting sqref="F218">
    <cfRule type="expression" dxfId="298" priority="285">
      <formula>F218="Doplnit název dílu a ve sloupci C číslo dílu"</formula>
    </cfRule>
  </conditionalFormatting>
  <conditionalFormatting sqref="C219">
    <cfRule type="expression" dxfId="297" priority="284">
      <formula>C219=""</formula>
    </cfRule>
  </conditionalFormatting>
  <conditionalFormatting sqref="F219">
    <cfRule type="expression" dxfId="296" priority="283">
      <formula>F219="Doplnit název dílu a ve sloupci C číslo dílu"</formula>
    </cfRule>
  </conditionalFormatting>
  <conditionalFormatting sqref="C220">
    <cfRule type="expression" dxfId="295" priority="282">
      <formula>C220=""</formula>
    </cfRule>
  </conditionalFormatting>
  <conditionalFormatting sqref="E220">
    <cfRule type="expression" dxfId="294" priority="281">
      <formula>E220=""</formula>
    </cfRule>
  </conditionalFormatting>
  <conditionalFormatting sqref="F220">
    <cfRule type="expression" dxfId="293" priority="280">
      <formula>F220=""</formula>
    </cfRule>
  </conditionalFormatting>
  <conditionalFormatting sqref="F221">
    <cfRule type="expression" dxfId="292" priority="279">
      <formula>F221=""</formula>
    </cfRule>
  </conditionalFormatting>
  <conditionalFormatting sqref="F222">
    <cfRule type="expression" dxfId="291" priority="278">
      <formula>F222=""</formula>
    </cfRule>
  </conditionalFormatting>
  <conditionalFormatting sqref="F223">
    <cfRule type="expression" dxfId="290" priority="277">
      <formula>F223=""</formula>
    </cfRule>
  </conditionalFormatting>
  <conditionalFormatting sqref="G220">
    <cfRule type="expression" dxfId="289" priority="276">
      <formula>G220=""</formula>
    </cfRule>
  </conditionalFormatting>
  <conditionalFormatting sqref="H220">
    <cfRule type="expression" dxfId="288" priority="275">
      <formula>H220=""</formula>
    </cfRule>
  </conditionalFormatting>
  <conditionalFormatting sqref="I220">
    <cfRule type="expression" dxfId="287" priority="274">
      <formula>I220=""</formula>
    </cfRule>
  </conditionalFormatting>
  <conditionalFormatting sqref="J220">
    <cfRule type="expression" dxfId="286" priority="273">
      <formula>J220=""</formula>
    </cfRule>
  </conditionalFormatting>
  <conditionalFormatting sqref="K220">
    <cfRule type="expression" dxfId="285" priority="272">
      <formula>K220=""</formula>
    </cfRule>
  </conditionalFormatting>
  <conditionalFormatting sqref="D220">
    <cfRule type="expression" dxfId="284" priority="271">
      <formula>D220=""</formula>
    </cfRule>
  </conditionalFormatting>
  <conditionalFormatting sqref="C224">
    <cfRule type="expression" dxfId="283" priority="270">
      <formula>C224=""</formula>
    </cfRule>
  </conditionalFormatting>
  <conditionalFormatting sqref="E224">
    <cfRule type="expression" dxfId="282" priority="269">
      <formula>E224=""</formula>
    </cfRule>
  </conditionalFormatting>
  <conditionalFormatting sqref="F224">
    <cfRule type="expression" dxfId="281" priority="268">
      <formula>F224=""</formula>
    </cfRule>
  </conditionalFormatting>
  <conditionalFormatting sqref="F225">
    <cfRule type="expression" dxfId="280" priority="267">
      <formula>F225=""</formula>
    </cfRule>
  </conditionalFormatting>
  <conditionalFormatting sqref="F226">
    <cfRule type="expression" dxfId="279" priority="266">
      <formula>F226=""</formula>
    </cfRule>
  </conditionalFormatting>
  <conditionalFormatting sqref="F227">
    <cfRule type="expression" dxfId="278" priority="265">
      <formula>F227=""</formula>
    </cfRule>
  </conditionalFormatting>
  <conditionalFormatting sqref="G224">
    <cfRule type="expression" dxfId="277" priority="264">
      <formula>G224=""</formula>
    </cfRule>
  </conditionalFormatting>
  <conditionalFormatting sqref="H224">
    <cfRule type="expression" dxfId="276" priority="263">
      <formula>H224=""</formula>
    </cfRule>
  </conditionalFormatting>
  <conditionalFormatting sqref="I224">
    <cfRule type="expression" dxfId="275" priority="262">
      <formula>I224=""</formula>
    </cfRule>
  </conditionalFormatting>
  <conditionalFormatting sqref="J224">
    <cfRule type="expression" dxfId="274" priority="261">
      <formula>J224=""</formula>
    </cfRule>
  </conditionalFormatting>
  <conditionalFormatting sqref="K224">
    <cfRule type="expression" dxfId="273" priority="260">
      <formula>K224=""</formula>
    </cfRule>
  </conditionalFormatting>
  <conditionalFormatting sqref="D224">
    <cfRule type="expression" dxfId="272" priority="259">
      <formula>D224=""</formula>
    </cfRule>
  </conditionalFormatting>
  <conditionalFormatting sqref="C228">
    <cfRule type="expression" dxfId="271" priority="258">
      <formula>C228=""</formula>
    </cfRule>
  </conditionalFormatting>
  <conditionalFormatting sqref="E228">
    <cfRule type="expression" dxfId="270" priority="257">
      <formula>E228=""</formula>
    </cfRule>
  </conditionalFormatting>
  <conditionalFormatting sqref="F228">
    <cfRule type="expression" dxfId="269" priority="256">
      <formula>F228=""</formula>
    </cfRule>
  </conditionalFormatting>
  <conditionalFormatting sqref="F229">
    <cfRule type="expression" dxfId="268" priority="255">
      <formula>F229=""</formula>
    </cfRule>
  </conditionalFormatting>
  <conditionalFormatting sqref="F230">
    <cfRule type="expression" dxfId="267" priority="254">
      <formula>F230=""</formula>
    </cfRule>
  </conditionalFormatting>
  <conditionalFormatting sqref="F231">
    <cfRule type="expression" dxfId="266" priority="253">
      <formula>F231=""</formula>
    </cfRule>
  </conditionalFormatting>
  <conditionalFormatting sqref="G228">
    <cfRule type="expression" dxfId="265" priority="252">
      <formula>G228=""</formula>
    </cfRule>
  </conditionalFormatting>
  <conditionalFormatting sqref="H228">
    <cfRule type="expression" dxfId="264" priority="251">
      <formula>H228=""</formula>
    </cfRule>
  </conditionalFormatting>
  <conditionalFormatting sqref="I228">
    <cfRule type="expression" dxfId="263" priority="250">
      <formula>I228=""</formula>
    </cfRule>
  </conditionalFormatting>
  <conditionalFormatting sqref="J228">
    <cfRule type="expression" dxfId="262" priority="249">
      <formula>J228=""</formula>
    </cfRule>
  </conditionalFormatting>
  <conditionalFormatting sqref="K228">
    <cfRule type="expression" dxfId="261" priority="248">
      <formula>K228=""</formula>
    </cfRule>
  </conditionalFormatting>
  <conditionalFormatting sqref="D228">
    <cfRule type="expression" dxfId="260" priority="247">
      <formula>D228=""</formula>
    </cfRule>
  </conditionalFormatting>
  <conditionalFormatting sqref="C232">
    <cfRule type="expression" dxfId="259" priority="246">
      <formula>C232=""</formula>
    </cfRule>
  </conditionalFormatting>
  <conditionalFormatting sqref="F232">
    <cfRule type="expression" dxfId="258" priority="245">
      <formula>F232="Doplnit název dílu a ve sloupci C číslo dílu"</formula>
    </cfRule>
  </conditionalFormatting>
  <conditionalFormatting sqref="C233">
    <cfRule type="expression" dxfId="257" priority="244">
      <formula>C233=""</formula>
    </cfRule>
  </conditionalFormatting>
  <conditionalFormatting sqref="F233">
    <cfRule type="expression" dxfId="256" priority="243">
      <formula>F233="Doplnit název dílu a ve sloupci C číslo dílu"</formula>
    </cfRule>
  </conditionalFormatting>
  <conditionalFormatting sqref="C234">
    <cfRule type="expression" dxfId="255" priority="242">
      <formula>C234=""</formula>
    </cfRule>
  </conditionalFormatting>
  <conditionalFormatting sqref="E234">
    <cfRule type="expression" dxfId="254" priority="241">
      <formula>E234=""</formula>
    </cfRule>
  </conditionalFormatting>
  <conditionalFormatting sqref="F234">
    <cfRule type="expression" dxfId="253" priority="240">
      <formula>F234=""</formula>
    </cfRule>
  </conditionalFormatting>
  <conditionalFormatting sqref="F235">
    <cfRule type="expression" dxfId="252" priority="239">
      <formula>F235=""</formula>
    </cfRule>
  </conditionalFormatting>
  <conditionalFormatting sqref="F236">
    <cfRule type="expression" dxfId="251" priority="238">
      <formula>F236=""</formula>
    </cfRule>
  </conditionalFormatting>
  <conditionalFormatting sqref="F237">
    <cfRule type="expression" dxfId="250" priority="237">
      <formula>F237=""</formula>
    </cfRule>
  </conditionalFormatting>
  <conditionalFormatting sqref="G234">
    <cfRule type="expression" dxfId="249" priority="236">
      <formula>G234=""</formula>
    </cfRule>
  </conditionalFormatting>
  <conditionalFormatting sqref="H234">
    <cfRule type="expression" dxfId="248" priority="235">
      <formula>H234=""</formula>
    </cfRule>
  </conditionalFormatting>
  <conditionalFormatting sqref="I234">
    <cfRule type="expression" dxfId="247" priority="234">
      <formula>I234=""</formula>
    </cfRule>
  </conditionalFormatting>
  <conditionalFormatting sqref="J234">
    <cfRule type="expression" dxfId="246" priority="233">
      <formula>J234=""</formula>
    </cfRule>
  </conditionalFormatting>
  <conditionalFormatting sqref="K234">
    <cfRule type="expression" dxfId="245" priority="232">
      <formula>K234=""</formula>
    </cfRule>
  </conditionalFormatting>
  <conditionalFormatting sqref="D234">
    <cfRule type="expression" dxfId="244" priority="231">
      <formula>D234=""</formula>
    </cfRule>
  </conditionalFormatting>
  <conditionalFormatting sqref="C238">
    <cfRule type="expression" dxfId="243" priority="230">
      <formula>C238=""</formula>
    </cfRule>
  </conditionalFormatting>
  <conditionalFormatting sqref="E238">
    <cfRule type="expression" dxfId="242" priority="229">
      <formula>E238=""</formula>
    </cfRule>
  </conditionalFormatting>
  <conditionalFormatting sqref="F238">
    <cfRule type="expression" dxfId="241" priority="228">
      <formula>F238=""</formula>
    </cfRule>
  </conditionalFormatting>
  <conditionalFormatting sqref="F239">
    <cfRule type="expression" dxfId="240" priority="227">
      <formula>F239=""</formula>
    </cfRule>
  </conditionalFormatting>
  <conditionalFormatting sqref="F240">
    <cfRule type="expression" dxfId="239" priority="226">
      <formula>F240=""</formula>
    </cfRule>
  </conditionalFormatting>
  <conditionalFormatting sqref="F241">
    <cfRule type="expression" dxfId="238" priority="225">
      <formula>F241=""</formula>
    </cfRule>
  </conditionalFormatting>
  <conditionalFormatting sqref="G238">
    <cfRule type="expression" dxfId="237" priority="224">
      <formula>G238=""</formula>
    </cfRule>
  </conditionalFormatting>
  <conditionalFormatting sqref="H238">
    <cfRule type="expression" dxfId="236" priority="223">
      <formula>H238=""</formula>
    </cfRule>
  </conditionalFormatting>
  <conditionalFormatting sqref="I238">
    <cfRule type="expression" dxfId="235" priority="222">
      <formula>I238=""</formula>
    </cfRule>
  </conditionalFormatting>
  <conditionalFormatting sqref="J238">
    <cfRule type="expression" dxfId="234" priority="221">
      <formula>J238=""</formula>
    </cfRule>
  </conditionalFormatting>
  <conditionalFormatting sqref="K238">
    <cfRule type="expression" dxfId="233" priority="220">
      <formula>K238=""</formula>
    </cfRule>
  </conditionalFormatting>
  <conditionalFormatting sqref="D238">
    <cfRule type="expression" dxfId="232" priority="219">
      <formula>D238=""</formula>
    </cfRule>
  </conditionalFormatting>
  <conditionalFormatting sqref="C242">
    <cfRule type="expression" dxfId="231" priority="218">
      <formula>C242=""</formula>
    </cfRule>
  </conditionalFormatting>
  <conditionalFormatting sqref="E242">
    <cfRule type="expression" dxfId="230" priority="217">
      <formula>E242=""</formula>
    </cfRule>
  </conditionalFormatting>
  <conditionalFormatting sqref="F242">
    <cfRule type="expression" dxfId="229" priority="216">
      <formula>F242=""</formula>
    </cfRule>
  </conditionalFormatting>
  <conditionalFormatting sqref="F243">
    <cfRule type="expression" dxfId="228" priority="215">
      <formula>F243=""</formula>
    </cfRule>
  </conditionalFormatting>
  <conditionalFormatting sqref="F244">
    <cfRule type="expression" dxfId="227" priority="214">
      <formula>F244=""</formula>
    </cfRule>
  </conditionalFormatting>
  <conditionalFormatting sqref="F245">
    <cfRule type="expression" dxfId="226" priority="213">
      <formula>F245=""</formula>
    </cfRule>
  </conditionalFormatting>
  <conditionalFormatting sqref="G242">
    <cfRule type="expression" dxfId="225" priority="212">
      <formula>G242=""</formula>
    </cfRule>
  </conditionalFormatting>
  <conditionalFormatting sqref="H242">
    <cfRule type="expression" dxfId="224" priority="211">
      <formula>H242=""</formula>
    </cfRule>
  </conditionalFormatting>
  <conditionalFormatting sqref="I242">
    <cfRule type="expression" dxfId="223" priority="210">
      <formula>I242=""</formula>
    </cfRule>
  </conditionalFormatting>
  <conditionalFormatting sqref="J242">
    <cfRule type="expression" dxfId="222" priority="209">
      <formula>J242=""</formula>
    </cfRule>
  </conditionalFormatting>
  <conditionalFormatting sqref="K242">
    <cfRule type="expression" dxfId="221" priority="208">
      <formula>K242=""</formula>
    </cfRule>
  </conditionalFormatting>
  <conditionalFormatting sqref="D242">
    <cfRule type="expression" dxfId="220" priority="207">
      <formula>D242=""</formula>
    </cfRule>
  </conditionalFormatting>
  <conditionalFormatting sqref="C246">
    <cfRule type="expression" dxfId="219" priority="206">
      <formula>C246=""</formula>
    </cfRule>
  </conditionalFormatting>
  <conditionalFormatting sqref="E246">
    <cfRule type="expression" dxfId="218" priority="205">
      <formula>E246=""</formula>
    </cfRule>
  </conditionalFormatting>
  <conditionalFormatting sqref="F246">
    <cfRule type="expression" dxfId="217" priority="204">
      <formula>F246=""</formula>
    </cfRule>
  </conditionalFormatting>
  <conditionalFormatting sqref="F247">
    <cfRule type="expression" dxfId="216" priority="203">
      <formula>F247=""</formula>
    </cfRule>
  </conditionalFormatting>
  <conditionalFormatting sqref="F248">
    <cfRule type="expression" dxfId="215" priority="202">
      <formula>F248=""</formula>
    </cfRule>
  </conditionalFormatting>
  <conditionalFormatting sqref="F249">
    <cfRule type="expression" dxfId="214" priority="201">
      <formula>F249=""</formula>
    </cfRule>
  </conditionalFormatting>
  <conditionalFormatting sqref="G246">
    <cfRule type="expression" dxfId="213" priority="200">
      <formula>G246=""</formula>
    </cfRule>
  </conditionalFormatting>
  <conditionalFormatting sqref="H246">
    <cfRule type="expression" dxfId="212" priority="199">
      <formula>H246=""</formula>
    </cfRule>
  </conditionalFormatting>
  <conditionalFormatting sqref="I246">
    <cfRule type="expression" dxfId="211" priority="198">
      <formula>I246=""</formula>
    </cfRule>
  </conditionalFormatting>
  <conditionalFormatting sqref="J246">
    <cfRule type="expression" dxfId="210" priority="197">
      <formula>J246=""</formula>
    </cfRule>
  </conditionalFormatting>
  <conditionalFormatting sqref="K246">
    <cfRule type="expression" dxfId="209" priority="196">
      <formula>K246=""</formula>
    </cfRule>
  </conditionalFormatting>
  <conditionalFormatting sqref="D246">
    <cfRule type="expression" dxfId="208" priority="195">
      <formula>D246=""</formula>
    </cfRule>
  </conditionalFormatting>
  <conditionalFormatting sqref="C250">
    <cfRule type="expression" dxfId="207" priority="194">
      <formula>C250=""</formula>
    </cfRule>
  </conditionalFormatting>
  <conditionalFormatting sqref="E250">
    <cfRule type="expression" dxfId="206" priority="193">
      <formula>E250=""</formula>
    </cfRule>
  </conditionalFormatting>
  <conditionalFormatting sqref="F250">
    <cfRule type="expression" dxfId="205" priority="192">
      <formula>F250=""</formula>
    </cfRule>
  </conditionalFormatting>
  <conditionalFormatting sqref="F251">
    <cfRule type="expression" dxfId="204" priority="191">
      <formula>F251=""</formula>
    </cfRule>
  </conditionalFormatting>
  <conditionalFormatting sqref="F252">
    <cfRule type="expression" dxfId="203" priority="190">
      <formula>F252=""</formula>
    </cfRule>
  </conditionalFormatting>
  <conditionalFormatting sqref="F253">
    <cfRule type="expression" dxfId="202" priority="189">
      <formula>F253=""</formula>
    </cfRule>
  </conditionalFormatting>
  <conditionalFormatting sqref="G250">
    <cfRule type="expression" dxfId="201" priority="188">
      <formula>G250=""</formula>
    </cfRule>
  </conditionalFormatting>
  <conditionalFormatting sqref="H250">
    <cfRule type="expression" dxfId="200" priority="187">
      <formula>H250=""</formula>
    </cfRule>
  </conditionalFormatting>
  <conditionalFormatting sqref="I250">
    <cfRule type="expression" dxfId="199" priority="186">
      <formula>I250=""</formula>
    </cfRule>
  </conditionalFormatting>
  <conditionalFormatting sqref="J250">
    <cfRule type="expression" dxfId="198" priority="185">
      <formula>J250=""</formula>
    </cfRule>
  </conditionalFormatting>
  <conditionalFormatting sqref="K250">
    <cfRule type="expression" dxfId="197" priority="184">
      <formula>K250=""</formula>
    </cfRule>
  </conditionalFormatting>
  <conditionalFormatting sqref="D250">
    <cfRule type="expression" dxfId="196" priority="183">
      <formula>D250=""</formula>
    </cfRule>
  </conditionalFormatting>
  <conditionalFormatting sqref="C254">
    <cfRule type="expression" dxfId="195" priority="182">
      <formula>C254=""</formula>
    </cfRule>
  </conditionalFormatting>
  <conditionalFormatting sqref="E254">
    <cfRule type="expression" dxfId="194" priority="181">
      <formula>E254=""</formula>
    </cfRule>
  </conditionalFormatting>
  <conditionalFormatting sqref="F254">
    <cfRule type="expression" dxfId="193" priority="180">
      <formula>F254=""</formula>
    </cfRule>
  </conditionalFormatting>
  <conditionalFormatting sqref="F255">
    <cfRule type="expression" dxfId="192" priority="179">
      <formula>F255=""</formula>
    </cfRule>
  </conditionalFormatting>
  <conditionalFormatting sqref="F256">
    <cfRule type="expression" dxfId="191" priority="178">
      <formula>F256=""</formula>
    </cfRule>
  </conditionalFormatting>
  <conditionalFormatting sqref="F257">
    <cfRule type="expression" dxfId="190" priority="177">
      <formula>F257=""</formula>
    </cfRule>
  </conditionalFormatting>
  <conditionalFormatting sqref="G254">
    <cfRule type="expression" dxfId="189" priority="176">
      <formula>G254=""</formula>
    </cfRule>
  </conditionalFormatting>
  <conditionalFormatting sqref="H254">
    <cfRule type="expression" dxfId="188" priority="175">
      <formula>H254=""</formula>
    </cfRule>
  </conditionalFormatting>
  <conditionalFormatting sqref="I254">
    <cfRule type="expression" dxfId="187" priority="174">
      <formula>I254=""</formula>
    </cfRule>
  </conditionalFormatting>
  <conditionalFormatting sqref="J254">
    <cfRule type="expression" dxfId="186" priority="173">
      <formula>J254=""</formula>
    </cfRule>
  </conditionalFormatting>
  <conditionalFormatting sqref="K254">
    <cfRule type="expression" dxfId="185" priority="172">
      <formula>K254=""</formula>
    </cfRule>
  </conditionalFormatting>
  <conditionalFormatting sqref="D254">
    <cfRule type="expression" dxfId="184" priority="171">
      <formula>D254=""</formula>
    </cfRule>
  </conditionalFormatting>
  <conditionalFormatting sqref="C258">
    <cfRule type="expression" dxfId="183" priority="170">
      <formula>C258=""</formula>
    </cfRule>
  </conditionalFormatting>
  <conditionalFormatting sqref="E258">
    <cfRule type="expression" dxfId="182" priority="169">
      <formula>E258=""</formula>
    </cfRule>
  </conditionalFormatting>
  <conditionalFormatting sqref="F258">
    <cfRule type="expression" dxfId="181" priority="168">
      <formula>F258=""</formula>
    </cfRule>
  </conditionalFormatting>
  <conditionalFormatting sqref="F259">
    <cfRule type="expression" dxfId="180" priority="167">
      <formula>F259=""</formula>
    </cfRule>
  </conditionalFormatting>
  <conditionalFormatting sqref="F260">
    <cfRule type="expression" dxfId="179" priority="166">
      <formula>F260=""</formula>
    </cfRule>
  </conditionalFormatting>
  <conditionalFormatting sqref="F261">
    <cfRule type="expression" dxfId="178" priority="165">
      <formula>F261=""</formula>
    </cfRule>
  </conditionalFormatting>
  <conditionalFormatting sqref="G258">
    <cfRule type="expression" dxfId="177" priority="164">
      <formula>G258=""</formula>
    </cfRule>
  </conditionalFormatting>
  <conditionalFormatting sqref="H258">
    <cfRule type="expression" dxfId="176" priority="163">
      <formula>H258=""</formula>
    </cfRule>
  </conditionalFormatting>
  <conditionalFormatting sqref="I258">
    <cfRule type="expression" dxfId="175" priority="162">
      <formula>I258=""</formula>
    </cfRule>
  </conditionalFormatting>
  <conditionalFormatting sqref="J258">
    <cfRule type="expression" dxfId="174" priority="161">
      <formula>J258=""</formula>
    </cfRule>
  </conditionalFormatting>
  <conditionalFormatting sqref="K258">
    <cfRule type="expression" dxfId="173" priority="160">
      <formula>K258=""</formula>
    </cfRule>
  </conditionalFormatting>
  <conditionalFormatting sqref="D258">
    <cfRule type="expression" dxfId="172" priority="159">
      <formula>D258=""</formula>
    </cfRule>
  </conditionalFormatting>
  <conditionalFormatting sqref="C262">
    <cfRule type="expression" dxfId="171" priority="158">
      <formula>C262=""</formula>
    </cfRule>
  </conditionalFormatting>
  <conditionalFormatting sqref="E262">
    <cfRule type="expression" dxfId="170" priority="157">
      <formula>E262=""</formula>
    </cfRule>
  </conditionalFormatting>
  <conditionalFormatting sqref="F262">
    <cfRule type="expression" dxfId="169" priority="156">
      <formula>F262=""</formula>
    </cfRule>
  </conditionalFormatting>
  <conditionalFormatting sqref="F263">
    <cfRule type="expression" dxfId="168" priority="155">
      <formula>F263=""</formula>
    </cfRule>
  </conditionalFormatting>
  <conditionalFormatting sqref="F264">
    <cfRule type="expression" dxfId="167" priority="154">
      <formula>F264=""</formula>
    </cfRule>
  </conditionalFormatting>
  <conditionalFormatting sqref="F265">
    <cfRule type="expression" dxfId="166" priority="153">
      <formula>F265=""</formula>
    </cfRule>
  </conditionalFormatting>
  <conditionalFormatting sqref="G262">
    <cfRule type="expression" dxfId="165" priority="152">
      <formula>G262=""</formula>
    </cfRule>
  </conditionalFormatting>
  <conditionalFormatting sqref="H262">
    <cfRule type="expression" dxfId="164" priority="151">
      <formula>H262=""</formula>
    </cfRule>
  </conditionalFormatting>
  <conditionalFormatting sqref="I262">
    <cfRule type="expression" dxfId="163" priority="150">
      <formula>I262=""</formula>
    </cfRule>
  </conditionalFormatting>
  <conditionalFormatting sqref="J262">
    <cfRule type="expression" dxfId="162" priority="149">
      <formula>J262=""</formula>
    </cfRule>
  </conditionalFormatting>
  <conditionalFormatting sqref="K262">
    <cfRule type="expression" dxfId="161" priority="148">
      <formula>K262=""</formula>
    </cfRule>
  </conditionalFormatting>
  <conditionalFormatting sqref="D262">
    <cfRule type="expression" dxfId="160" priority="147">
      <formula>D262=""</formula>
    </cfRule>
  </conditionalFormatting>
  <conditionalFormatting sqref="C266">
    <cfRule type="expression" dxfId="159" priority="146">
      <formula>C266=""</formula>
    </cfRule>
  </conditionalFormatting>
  <conditionalFormatting sqref="E266">
    <cfRule type="expression" dxfId="158" priority="145">
      <formula>E266=""</formula>
    </cfRule>
  </conditionalFormatting>
  <conditionalFormatting sqref="F266">
    <cfRule type="expression" dxfId="157" priority="144">
      <formula>F266=""</formula>
    </cfRule>
  </conditionalFormatting>
  <conditionalFormatting sqref="F267">
    <cfRule type="expression" dxfId="156" priority="143">
      <formula>F267=""</formula>
    </cfRule>
  </conditionalFormatting>
  <conditionalFormatting sqref="F268">
    <cfRule type="expression" dxfId="155" priority="142">
      <formula>F268=""</formula>
    </cfRule>
  </conditionalFormatting>
  <conditionalFormatting sqref="F269">
    <cfRule type="expression" dxfId="154" priority="141">
      <formula>F269=""</formula>
    </cfRule>
  </conditionalFormatting>
  <conditionalFormatting sqref="G266">
    <cfRule type="expression" dxfId="153" priority="140">
      <formula>G266=""</formula>
    </cfRule>
  </conditionalFormatting>
  <conditionalFormatting sqref="H266">
    <cfRule type="expression" dxfId="152" priority="139">
      <formula>H266=""</formula>
    </cfRule>
  </conditionalFormatting>
  <conditionalFormatting sqref="I266">
    <cfRule type="expression" dxfId="151" priority="138">
      <formula>I266=""</formula>
    </cfRule>
  </conditionalFormatting>
  <conditionalFormatting sqref="J266">
    <cfRule type="expression" dxfId="150" priority="137">
      <formula>J266=""</formula>
    </cfRule>
  </conditionalFormatting>
  <conditionalFormatting sqref="K266">
    <cfRule type="expression" dxfId="149" priority="136">
      <formula>K266=""</formula>
    </cfRule>
  </conditionalFormatting>
  <conditionalFormatting sqref="D266">
    <cfRule type="expression" dxfId="148" priority="135">
      <formula>D266=""</formula>
    </cfRule>
  </conditionalFormatting>
  <conditionalFormatting sqref="C270">
    <cfRule type="expression" dxfId="147" priority="134">
      <formula>C270=""</formula>
    </cfRule>
  </conditionalFormatting>
  <conditionalFormatting sqref="E270">
    <cfRule type="expression" dxfId="146" priority="133">
      <formula>E270=""</formula>
    </cfRule>
  </conditionalFormatting>
  <conditionalFormatting sqref="F270">
    <cfRule type="expression" dxfId="145" priority="132">
      <formula>F270=""</formula>
    </cfRule>
  </conditionalFormatting>
  <conditionalFormatting sqref="F271">
    <cfRule type="expression" dxfId="144" priority="131">
      <formula>F271=""</formula>
    </cfRule>
  </conditionalFormatting>
  <conditionalFormatting sqref="F272">
    <cfRule type="expression" dxfId="143" priority="130">
      <formula>F272=""</formula>
    </cfRule>
  </conditionalFormatting>
  <conditionalFormatting sqref="F273">
    <cfRule type="expression" dxfId="142" priority="129">
      <formula>F273=""</formula>
    </cfRule>
  </conditionalFormatting>
  <conditionalFormatting sqref="G270">
    <cfRule type="expression" dxfId="141" priority="128">
      <formula>G270=""</formula>
    </cfRule>
  </conditionalFormatting>
  <conditionalFormatting sqref="H270">
    <cfRule type="expression" dxfId="140" priority="127">
      <formula>H270=""</formula>
    </cfRule>
  </conditionalFormatting>
  <conditionalFormatting sqref="I270">
    <cfRule type="expression" dxfId="139" priority="126">
      <formula>I270=""</formula>
    </cfRule>
  </conditionalFormatting>
  <conditionalFormatting sqref="J270">
    <cfRule type="expression" dxfId="138" priority="125">
      <formula>J270=""</formula>
    </cfRule>
  </conditionalFormatting>
  <conditionalFormatting sqref="K270">
    <cfRule type="expression" dxfId="137" priority="124">
      <formula>K270=""</formula>
    </cfRule>
  </conditionalFormatting>
  <conditionalFormatting sqref="D270">
    <cfRule type="expression" dxfId="136" priority="123">
      <formula>D270=""</formula>
    </cfRule>
  </conditionalFormatting>
  <conditionalFormatting sqref="C274">
    <cfRule type="expression" dxfId="135" priority="122">
      <formula>C274=""</formula>
    </cfRule>
  </conditionalFormatting>
  <conditionalFormatting sqref="E274">
    <cfRule type="expression" dxfId="134" priority="121">
      <formula>E274=""</formula>
    </cfRule>
  </conditionalFormatting>
  <conditionalFormatting sqref="F274">
    <cfRule type="expression" dxfId="133" priority="120">
      <formula>F274=""</formula>
    </cfRule>
  </conditionalFormatting>
  <conditionalFormatting sqref="F275">
    <cfRule type="expression" dxfId="132" priority="119">
      <formula>F275=""</formula>
    </cfRule>
  </conditionalFormatting>
  <conditionalFormatting sqref="F276">
    <cfRule type="expression" dxfId="131" priority="118">
      <formula>F276=""</formula>
    </cfRule>
  </conditionalFormatting>
  <conditionalFormatting sqref="F277">
    <cfRule type="expression" dxfId="130" priority="117">
      <formula>F277=""</formula>
    </cfRule>
  </conditionalFormatting>
  <conditionalFormatting sqref="G274">
    <cfRule type="expression" dxfId="129" priority="116">
      <formula>G274=""</formula>
    </cfRule>
  </conditionalFormatting>
  <conditionalFormatting sqref="H274">
    <cfRule type="expression" dxfId="128" priority="115">
      <formula>H274=""</formula>
    </cfRule>
  </conditionalFormatting>
  <conditionalFormatting sqref="I274">
    <cfRule type="expression" dxfId="127" priority="114">
      <formula>I274=""</formula>
    </cfRule>
  </conditionalFormatting>
  <conditionalFormatting sqref="J274">
    <cfRule type="expression" dxfId="126" priority="113">
      <formula>J274=""</formula>
    </cfRule>
  </conditionalFormatting>
  <conditionalFormatting sqref="K274">
    <cfRule type="expression" dxfId="125" priority="112">
      <formula>K274=""</formula>
    </cfRule>
  </conditionalFormatting>
  <conditionalFormatting sqref="D274">
    <cfRule type="expression" dxfId="124" priority="111">
      <formula>D274=""</formula>
    </cfRule>
  </conditionalFormatting>
  <conditionalFormatting sqref="C278">
    <cfRule type="expression" dxfId="123" priority="110">
      <formula>C278=""</formula>
    </cfRule>
  </conditionalFormatting>
  <conditionalFormatting sqref="E278">
    <cfRule type="expression" dxfId="122" priority="109">
      <formula>E278=""</formula>
    </cfRule>
  </conditionalFormatting>
  <conditionalFormatting sqref="F278">
    <cfRule type="expression" dxfId="121" priority="108">
      <formula>F278=""</formula>
    </cfRule>
  </conditionalFormatting>
  <conditionalFormatting sqref="F279">
    <cfRule type="expression" dxfId="120" priority="107">
      <formula>F279=""</formula>
    </cfRule>
  </conditionalFormatting>
  <conditionalFormatting sqref="F280">
    <cfRule type="expression" dxfId="119" priority="106">
      <formula>F280=""</formula>
    </cfRule>
  </conditionalFormatting>
  <conditionalFormatting sqref="F281">
    <cfRule type="expression" dxfId="118" priority="105">
      <formula>F281=""</formula>
    </cfRule>
  </conditionalFormatting>
  <conditionalFormatting sqref="G278">
    <cfRule type="expression" dxfId="117" priority="104">
      <formula>G278=""</formula>
    </cfRule>
  </conditionalFormatting>
  <conditionalFormatting sqref="H278">
    <cfRule type="expression" dxfId="116" priority="103">
      <formula>H278=""</formula>
    </cfRule>
  </conditionalFormatting>
  <conditionalFormatting sqref="I278">
    <cfRule type="expression" dxfId="115" priority="102">
      <formula>I278=""</formula>
    </cfRule>
  </conditionalFormatting>
  <conditionalFormatting sqref="J278">
    <cfRule type="expression" dxfId="114" priority="101">
      <formula>J278=""</formula>
    </cfRule>
  </conditionalFormatting>
  <conditionalFormatting sqref="K278">
    <cfRule type="expression" dxfId="113" priority="100">
      <formula>K278=""</formula>
    </cfRule>
  </conditionalFormatting>
  <conditionalFormatting sqref="D278">
    <cfRule type="expression" dxfId="112" priority="99">
      <formula>D278=""</formula>
    </cfRule>
  </conditionalFormatting>
  <conditionalFormatting sqref="C282">
    <cfRule type="expression" dxfId="111" priority="98">
      <formula>C282=""</formula>
    </cfRule>
  </conditionalFormatting>
  <conditionalFormatting sqref="E282">
    <cfRule type="expression" dxfId="110" priority="97">
      <formula>E282=""</formula>
    </cfRule>
  </conditionalFormatting>
  <conditionalFormatting sqref="F282">
    <cfRule type="expression" dxfId="109" priority="96">
      <formula>F282=""</formula>
    </cfRule>
  </conditionalFormatting>
  <conditionalFormatting sqref="F283">
    <cfRule type="expression" dxfId="108" priority="95">
      <formula>F283=""</formula>
    </cfRule>
  </conditionalFormatting>
  <conditionalFormatting sqref="F284">
    <cfRule type="expression" dxfId="107" priority="94">
      <formula>F284=""</formula>
    </cfRule>
  </conditionalFormatting>
  <conditionalFormatting sqref="F285">
    <cfRule type="expression" dxfId="106" priority="93">
      <formula>F285=""</formula>
    </cfRule>
  </conditionalFormatting>
  <conditionalFormatting sqref="G282">
    <cfRule type="expression" dxfId="105" priority="92">
      <formula>G282=""</formula>
    </cfRule>
  </conditionalFormatting>
  <conditionalFormatting sqref="H282">
    <cfRule type="expression" dxfId="104" priority="91">
      <formula>H282=""</formula>
    </cfRule>
  </conditionalFormatting>
  <conditionalFormatting sqref="I282">
    <cfRule type="expression" dxfId="103" priority="90">
      <formula>I282=""</formula>
    </cfRule>
  </conditionalFormatting>
  <conditionalFormatting sqref="J282">
    <cfRule type="expression" dxfId="102" priority="89">
      <formula>J282=""</formula>
    </cfRule>
  </conditionalFormatting>
  <conditionalFormatting sqref="K282">
    <cfRule type="expression" dxfId="101" priority="88">
      <formula>K282=""</formula>
    </cfRule>
  </conditionalFormatting>
  <conditionalFormatting sqref="D282">
    <cfRule type="expression" dxfId="100" priority="87">
      <formula>D282=""</formula>
    </cfRule>
  </conditionalFormatting>
  <conditionalFormatting sqref="C286">
    <cfRule type="expression" dxfId="99" priority="86">
      <formula>C286=""</formula>
    </cfRule>
  </conditionalFormatting>
  <conditionalFormatting sqref="E286">
    <cfRule type="expression" dxfId="98" priority="85">
      <formula>E286=""</formula>
    </cfRule>
  </conditionalFormatting>
  <conditionalFormatting sqref="F286">
    <cfRule type="expression" dxfId="97" priority="84">
      <formula>F286=""</formula>
    </cfRule>
  </conditionalFormatting>
  <conditionalFormatting sqref="F287">
    <cfRule type="expression" dxfId="96" priority="83">
      <formula>F287=""</formula>
    </cfRule>
  </conditionalFormatting>
  <conditionalFormatting sqref="F288">
    <cfRule type="expression" dxfId="95" priority="82">
      <formula>F288=""</formula>
    </cfRule>
  </conditionalFormatting>
  <conditionalFormatting sqref="F289">
    <cfRule type="expression" dxfId="94" priority="81">
      <formula>F289=""</formula>
    </cfRule>
  </conditionalFormatting>
  <conditionalFormatting sqref="G286">
    <cfRule type="expression" dxfId="93" priority="80">
      <formula>G286=""</formula>
    </cfRule>
  </conditionalFormatting>
  <conditionalFormatting sqref="H286">
    <cfRule type="expression" dxfId="92" priority="79">
      <formula>H286=""</formula>
    </cfRule>
  </conditionalFormatting>
  <conditionalFormatting sqref="I286">
    <cfRule type="expression" dxfId="91" priority="78">
      <formula>I286=""</formula>
    </cfRule>
  </conditionalFormatting>
  <conditionalFormatting sqref="J286">
    <cfRule type="expression" dxfId="90" priority="77">
      <formula>J286=""</formula>
    </cfRule>
  </conditionalFormatting>
  <conditionalFormatting sqref="K286">
    <cfRule type="expression" dxfId="89" priority="76">
      <formula>K286=""</formula>
    </cfRule>
  </conditionalFormatting>
  <conditionalFormatting sqref="D286">
    <cfRule type="expression" dxfId="88" priority="75">
      <formula>D286=""</formula>
    </cfRule>
  </conditionalFormatting>
  <conditionalFormatting sqref="C290">
    <cfRule type="expression" dxfId="87" priority="74">
      <formula>C290=""</formula>
    </cfRule>
  </conditionalFormatting>
  <conditionalFormatting sqref="E290">
    <cfRule type="expression" dxfId="86" priority="73">
      <formula>E290=""</formula>
    </cfRule>
  </conditionalFormatting>
  <conditionalFormatting sqref="F290">
    <cfRule type="expression" dxfId="85" priority="72">
      <formula>F290=""</formula>
    </cfRule>
  </conditionalFormatting>
  <conditionalFormatting sqref="F291">
    <cfRule type="expression" dxfId="84" priority="71">
      <formula>F291=""</formula>
    </cfRule>
  </conditionalFormatting>
  <conditionalFormatting sqref="F292">
    <cfRule type="expression" dxfId="83" priority="70">
      <formula>F292=""</formula>
    </cfRule>
  </conditionalFormatting>
  <conditionalFormatting sqref="F293">
    <cfRule type="expression" dxfId="82" priority="69">
      <formula>F293=""</formula>
    </cfRule>
  </conditionalFormatting>
  <conditionalFormatting sqref="G290">
    <cfRule type="expression" dxfId="81" priority="68">
      <formula>G290=""</formula>
    </cfRule>
  </conditionalFormatting>
  <conditionalFormatting sqref="H290">
    <cfRule type="expression" dxfId="80" priority="67">
      <formula>H290=""</formula>
    </cfRule>
  </conditionalFormatting>
  <conditionalFormatting sqref="I290">
    <cfRule type="expression" dxfId="79" priority="66">
      <formula>I290=""</formula>
    </cfRule>
  </conditionalFormatting>
  <conditionalFormatting sqref="J290">
    <cfRule type="expression" dxfId="78" priority="65">
      <formula>J290=""</formula>
    </cfRule>
  </conditionalFormatting>
  <conditionalFormatting sqref="K290">
    <cfRule type="expression" dxfId="77" priority="64">
      <formula>K290=""</formula>
    </cfRule>
  </conditionalFormatting>
  <conditionalFormatting sqref="D290">
    <cfRule type="expression" dxfId="76" priority="63">
      <formula>D290=""</formula>
    </cfRule>
  </conditionalFormatting>
  <conditionalFormatting sqref="C294">
    <cfRule type="expression" dxfId="75" priority="62">
      <formula>C294=""</formula>
    </cfRule>
  </conditionalFormatting>
  <conditionalFormatting sqref="E294">
    <cfRule type="expression" dxfId="74" priority="61">
      <formula>E294=""</formula>
    </cfRule>
  </conditionalFormatting>
  <conditionalFormatting sqref="F294">
    <cfRule type="expression" dxfId="73" priority="60">
      <formula>F294=""</formula>
    </cfRule>
  </conditionalFormatting>
  <conditionalFormatting sqref="F295">
    <cfRule type="expression" dxfId="72" priority="59">
      <formula>F295=""</formula>
    </cfRule>
  </conditionalFormatting>
  <conditionalFormatting sqref="F296">
    <cfRule type="expression" dxfId="71" priority="58">
      <formula>F296=""</formula>
    </cfRule>
  </conditionalFormatting>
  <conditionalFormatting sqref="F297">
    <cfRule type="expression" dxfId="70" priority="57">
      <formula>F297=""</formula>
    </cfRule>
  </conditionalFormatting>
  <conditionalFormatting sqref="G294">
    <cfRule type="expression" dxfId="69" priority="56">
      <formula>G294=""</formula>
    </cfRule>
  </conditionalFormatting>
  <conditionalFormatting sqref="H294">
    <cfRule type="expression" dxfId="68" priority="55">
      <formula>H294=""</formula>
    </cfRule>
  </conditionalFormatting>
  <conditionalFormatting sqref="I294">
    <cfRule type="expression" dxfId="67" priority="54">
      <formula>I294=""</formula>
    </cfRule>
  </conditionalFormatting>
  <conditionalFormatting sqref="J294">
    <cfRule type="expression" dxfId="66" priority="53">
      <formula>J294=""</formula>
    </cfRule>
  </conditionalFormatting>
  <conditionalFormatting sqref="K294">
    <cfRule type="expression" dxfId="65" priority="52">
      <formula>K294=""</formula>
    </cfRule>
  </conditionalFormatting>
  <conditionalFormatting sqref="D294">
    <cfRule type="expression" dxfId="64" priority="51">
      <formula>D294=""</formula>
    </cfRule>
  </conditionalFormatting>
  <conditionalFormatting sqref="C298">
    <cfRule type="expression" dxfId="63" priority="50">
      <formula>C298=""</formula>
    </cfRule>
  </conditionalFormatting>
  <conditionalFormatting sqref="E298">
    <cfRule type="expression" dxfId="62" priority="49">
      <formula>E298=""</formula>
    </cfRule>
  </conditionalFormatting>
  <conditionalFormatting sqref="F298">
    <cfRule type="expression" dxfId="61" priority="48">
      <formula>F298=""</formula>
    </cfRule>
  </conditionalFormatting>
  <conditionalFormatting sqref="F299">
    <cfRule type="expression" dxfId="60" priority="47">
      <formula>F299=""</formula>
    </cfRule>
  </conditionalFormatting>
  <conditionalFormatting sqref="F300">
    <cfRule type="expression" dxfId="59" priority="46">
      <formula>F300=""</formula>
    </cfRule>
  </conditionalFormatting>
  <conditionalFormatting sqref="F301">
    <cfRule type="expression" dxfId="58" priority="45">
      <formula>F301=""</formula>
    </cfRule>
  </conditionalFormatting>
  <conditionalFormatting sqref="G298">
    <cfRule type="expression" dxfId="57" priority="44">
      <formula>G298=""</formula>
    </cfRule>
  </conditionalFormatting>
  <conditionalFormatting sqref="H298">
    <cfRule type="expression" dxfId="56" priority="43">
      <formula>H298=""</formula>
    </cfRule>
  </conditionalFormatting>
  <conditionalFormatting sqref="I298">
    <cfRule type="expression" dxfId="55" priority="42">
      <formula>I298=""</formula>
    </cfRule>
  </conditionalFormatting>
  <conditionalFormatting sqref="J298">
    <cfRule type="expression" dxfId="54" priority="41">
      <formula>J298=""</formula>
    </cfRule>
  </conditionalFormatting>
  <conditionalFormatting sqref="K298">
    <cfRule type="expression" dxfId="53" priority="40">
      <formula>K298=""</formula>
    </cfRule>
  </conditionalFormatting>
  <conditionalFormatting sqref="D298">
    <cfRule type="expression" dxfId="52" priority="39">
      <formula>D298=""</formula>
    </cfRule>
  </conditionalFormatting>
  <conditionalFormatting sqref="C302">
    <cfRule type="expression" dxfId="51" priority="38">
      <formula>C302=""</formula>
    </cfRule>
  </conditionalFormatting>
  <conditionalFormatting sqref="E302">
    <cfRule type="expression" dxfId="50" priority="37">
      <formula>E302=""</formula>
    </cfRule>
  </conditionalFormatting>
  <conditionalFormatting sqref="F302">
    <cfRule type="expression" dxfId="49" priority="36">
      <formula>F302=""</formula>
    </cfRule>
  </conditionalFormatting>
  <conditionalFormatting sqref="F303">
    <cfRule type="expression" dxfId="48" priority="35">
      <formula>F303=""</formula>
    </cfRule>
  </conditionalFormatting>
  <conditionalFormatting sqref="F304">
    <cfRule type="expression" dxfId="47" priority="34">
      <formula>F304=""</formula>
    </cfRule>
  </conditionalFormatting>
  <conditionalFormatting sqref="F305">
    <cfRule type="expression" dxfId="46" priority="33">
      <formula>F305=""</formula>
    </cfRule>
  </conditionalFormatting>
  <conditionalFormatting sqref="G302">
    <cfRule type="expression" dxfId="45" priority="32">
      <formula>G302=""</formula>
    </cfRule>
  </conditionalFormatting>
  <conditionalFormatting sqref="H302">
    <cfRule type="expression" dxfId="44" priority="31">
      <formula>H302=""</formula>
    </cfRule>
  </conditionalFormatting>
  <conditionalFormatting sqref="I302">
    <cfRule type="expression" dxfId="43" priority="30">
      <formula>I302=""</formula>
    </cfRule>
  </conditionalFormatting>
  <conditionalFormatting sqref="J302">
    <cfRule type="expression" dxfId="42" priority="29">
      <formula>J302=""</formula>
    </cfRule>
  </conditionalFormatting>
  <conditionalFormatting sqref="K302">
    <cfRule type="expression" dxfId="41" priority="28">
      <formula>K302=""</formula>
    </cfRule>
  </conditionalFormatting>
  <conditionalFormatting sqref="D302">
    <cfRule type="expression" dxfId="40" priority="27">
      <formula>D302=""</formula>
    </cfRule>
  </conditionalFormatting>
  <conditionalFormatting sqref="C306">
    <cfRule type="expression" dxfId="39" priority="26">
      <formula>C306=""</formula>
    </cfRule>
  </conditionalFormatting>
  <conditionalFormatting sqref="E306">
    <cfRule type="expression" dxfId="38" priority="25">
      <formula>E306=""</formula>
    </cfRule>
  </conditionalFormatting>
  <conditionalFormatting sqref="F306">
    <cfRule type="expression" dxfId="37" priority="24">
      <formula>F306=""</formula>
    </cfRule>
  </conditionalFormatting>
  <conditionalFormatting sqref="F307">
    <cfRule type="expression" dxfId="36" priority="23">
      <formula>F307=""</formula>
    </cfRule>
  </conditionalFormatting>
  <conditionalFormatting sqref="F308">
    <cfRule type="expression" dxfId="35" priority="22">
      <formula>F308=""</formula>
    </cfRule>
  </conditionalFormatting>
  <conditionalFormatting sqref="F309">
    <cfRule type="expression" dxfId="34" priority="21">
      <formula>F309=""</formula>
    </cfRule>
  </conditionalFormatting>
  <conditionalFormatting sqref="G306">
    <cfRule type="expression" dxfId="33" priority="20">
      <formula>G306=""</formula>
    </cfRule>
  </conditionalFormatting>
  <conditionalFormatting sqref="H306">
    <cfRule type="expression" dxfId="32" priority="19">
      <formula>H306=""</formula>
    </cfRule>
  </conditionalFormatting>
  <conditionalFormatting sqref="I306">
    <cfRule type="expression" dxfId="31" priority="18">
      <formula>I306=""</formula>
    </cfRule>
  </conditionalFormatting>
  <conditionalFormatting sqref="J306">
    <cfRule type="expression" dxfId="30" priority="17">
      <formula>J306=""</formula>
    </cfRule>
  </conditionalFormatting>
  <conditionalFormatting sqref="K306">
    <cfRule type="expression" dxfId="29" priority="16">
      <formula>K306=""</formula>
    </cfRule>
  </conditionalFormatting>
  <conditionalFormatting sqref="D306">
    <cfRule type="expression" dxfId="28" priority="15">
      <formula>D306=""</formula>
    </cfRule>
  </conditionalFormatting>
  <conditionalFormatting sqref="C310">
    <cfRule type="expression" dxfId="27" priority="14">
      <formula>C310=""</formula>
    </cfRule>
  </conditionalFormatting>
  <conditionalFormatting sqref="E310">
    <cfRule type="expression" dxfId="26" priority="13">
      <formula>E310=""</formula>
    </cfRule>
  </conditionalFormatting>
  <conditionalFormatting sqref="F310">
    <cfRule type="expression" dxfId="25" priority="12">
      <formula>F310=""</formula>
    </cfRule>
  </conditionalFormatting>
  <conditionalFormatting sqref="F311">
    <cfRule type="expression" dxfId="24" priority="11">
      <formula>F311=""</formula>
    </cfRule>
  </conditionalFormatting>
  <conditionalFormatting sqref="F312">
    <cfRule type="expression" dxfId="23" priority="10">
      <formula>F312=""</formula>
    </cfRule>
  </conditionalFormatting>
  <conditionalFormatting sqref="F313">
    <cfRule type="expression" dxfId="22" priority="9">
      <formula>F313=""</formula>
    </cfRule>
  </conditionalFormatting>
  <conditionalFormatting sqref="G310">
    <cfRule type="expression" dxfId="21" priority="8">
      <formula>G310=""</formula>
    </cfRule>
  </conditionalFormatting>
  <conditionalFormatting sqref="H310">
    <cfRule type="expression" dxfId="20" priority="7">
      <formula>H310=""</formula>
    </cfRule>
  </conditionalFormatting>
  <conditionalFormatting sqref="I310">
    <cfRule type="expression" dxfId="19" priority="6">
      <formula>I310=""</formula>
    </cfRule>
  </conditionalFormatting>
  <conditionalFormatting sqref="J310">
    <cfRule type="expression" dxfId="18" priority="5">
      <formula>J310=""</formula>
    </cfRule>
  </conditionalFormatting>
  <conditionalFormatting sqref="K310">
    <cfRule type="expression" dxfId="17" priority="4">
      <formula>K310=""</formula>
    </cfRule>
  </conditionalFormatting>
  <conditionalFormatting sqref="D310">
    <cfRule type="expression" dxfId="16" priority="3">
      <formula>D310=""</formula>
    </cfRule>
  </conditionalFormatting>
  <conditionalFormatting sqref="C314">
    <cfRule type="expression" dxfId="15" priority="2">
      <formula>C314=""</formula>
    </cfRule>
  </conditionalFormatting>
  <conditionalFormatting sqref="F314">
    <cfRule type="expression" dxfId="14" priority="1">
      <formula>F314="Doplnit název dílu a ve sloupci C číslo dílu"</formula>
    </cfRule>
  </conditionalFormatting>
  <dataValidations xWindow="760" yWindow="211" count="10">
    <dataValidation type="list" allowBlank="1" showInputMessage="1" showErrorMessage="1" errorTitle="Špatné označení majetku" error="_x000a_Nutno vybrat dle předvolby!_x000a_SŽ nebo Ostatní." promptTitle="Výběr dle předvolby:" prompt="_x000a_SŽ_x000a_Ostatní" sqref="E6" xr:uid="{00000000-0002-0000-0000-000000000000}">
      <formula1>"SŽ, Ostatní"</formula1>
    </dataValidation>
    <dataValidation type="date" allowBlank="1" showInputMessage="1" showErrorMessage="1" sqref="L8" xr:uid="{00000000-0002-0000-0000-000001000000}">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xr:uid="{00000000-0002-0000-0000-000002000000}">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xr:uid="{00000000-0002-0000-0000-000003000000}">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xr:uid="{00000000-0002-0000-0000-000004000000}">
      <formula1>42370</formula1>
      <formula2>55153</formula2>
    </dataValidation>
    <dataValidation allowBlank="1" showInputMessage="1" showErrorMessage="1" promptTitle="S-kód" prompt="Číslo pod kterým je stavba evidovaná v systému SŽDC." sqref="K6" xr:uid="{00000000-0002-0000-0000-000005000000}"/>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xr:uid="{00000000-0002-0000-0000-000006000000}">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xr:uid="{00000000-0002-0000-0000-000007000000}">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xr:uid="{00000000-0002-0000-0000-000008000000}"/>
    <dataValidation type="date" allowBlank="1" showInputMessage="1" showErrorMessage="1" error="Rozmezí let 2017 - 2050" promptTitle="Vložit rok" prompt="ve formátu:_x000a_rrrr" sqref="K7" xr:uid="{00000000-0002-0000-0000-000009000000}">
      <formula1>2017</formula1>
      <formula2>2050</formula2>
    </dataValidation>
  </dataValidations>
  <pageMargins left="0.70866141732283472" right="0.70866141732283472" top="0.74803149606299213" bottom="0.74803149606299213" header="0.31496062992125984" footer="0.31496062992125984"/>
  <pageSetup paperSize="9" scale="69" fitToHeight="0" orientation="landscape" blackAndWhite="1" r:id="rId1"/>
  <headerFooter>
    <oddHeader xml:space="preserve">&amp;L&amp;"Arial,Tučné"&amp;10FORMULÁŘ SO/PS
</oddHeader>
    <oddFooter>&amp;L&amp;"Arial,Obyčejné"&amp;10&amp;A&amp;R&amp;"Arial,Obyčejné"&amp;10&amp;P/&amp;N</oddFooter>
  </headerFooter>
  <rowBreaks count="18" manualBreakCount="18">
    <brk id="25" max="11" man="1"/>
    <brk id="41" max="11" man="1"/>
    <brk id="63" max="11" man="1"/>
    <brk id="71" max="11" man="1"/>
    <brk id="79" max="11" man="1"/>
    <brk id="87" max="11" man="1"/>
    <brk id="95" max="11" man="1"/>
    <brk id="113" max="11" man="1"/>
    <brk id="127" max="11" man="1"/>
    <brk id="139" max="11" man="1"/>
    <brk id="157" max="11" man="1"/>
    <brk id="177" max="11" man="1"/>
    <brk id="201" max="11" man="1"/>
    <brk id="218" max="11" man="1"/>
    <brk id="232" max="11" man="1"/>
    <brk id="261" max="11" man="1"/>
    <brk id="281" max="11" man="1"/>
    <brk id="301" max="11" man="1"/>
  </rowBreaks>
  <drawing r:id="rId2"/>
  <legacyDrawing r:id="rId3"/>
  <extLst>
    <ext xmlns:x14="http://schemas.microsoft.com/office/spreadsheetml/2009/9/main" uri="{CCE6A557-97BC-4b89-ADB6-D9C93CAAB3DF}">
      <x14:dataValidations xmlns:xm="http://schemas.microsoft.com/office/excel/2006/main" xWindow="760" yWindow="211" count="1">
        <x14:dataValidation type="list" allowBlank="1" showInputMessage="1" showErrorMessage="1" xr:uid="{00000000-0002-0000-0000-00000A000000}">
          <x14:formula1>
            <xm:f>'Kategorie monitoringu'!$A$1:$A$35</xm:f>
          </x14:formula1>
          <xm:sqref>E4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C36"/>
  <sheetViews>
    <sheetView workbookViewId="0">
      <selection activeCell="B14" sqref="B14"/>
    </sheetView>
  </sheetViews>
  <sheetFormatPr defaultRowHeight="15" x14ac:dyDescent="0.25"/>
  <cols>
    <col min="1" max="1" width="13.7109375" customWidth="1"/>
    <col min="2" max="2" width="53.85546875" customWidth="1"/>
  </cols>
  <sheetData>
    <row r="1" spans="1:3" ht="15.75" thickTop="1" x14ac:dyDescent="0.25">
      <c r="A1" s="62" t="s">
        <v>35</v>
      </c>
      <c r="B1" s="19" t="s">
        <v>96</v>
      </c>
      <c r="C1" s="22"/>
    </row>
    <row r="2" spans="1:3" x14ac:dyDescent="0.25">
      <c r="A2" s="63" t="s">
        <v>36</v>
      </c>
      <c r="B2" s="20" t="s">
        <v>97</v>
      </c>
      <c r="C2" s="22"/>
    </row>
    <row r="3" spans="1:3" x14ac:dyDescent="0.25">
      <c r="A3" s="63" t="s">
        <v>37</v>
      </c>
      <c r="B3" s="20" t="s">
        <v>98</v>
      </c>
      <c r="C3" s="22"/>
    </row>
    <row r="4" spans="1:3" x14ac:dyDescent="0.25">
      <c r="A4" s="63" t="s">
        <v>38</v>
      </c>
      <c r="B4" s="20" t="s">
        <v>99</v>
      </c>
      <c r="C4" s="22"/>
    </row>
    <row r="5" spans="1:3" x14ac:dyDescent="0.25">
      <c r="A5" s="63" t="s">
        <v>102</v>
      </c>
      <c r="B5" s="20" t="s">
        <v>103</v>
      </c>
      <c r="C5" s="22"/>
    </row>
    <row r="6" spans="1:3" x14ac:dyDescent="0.25">
      <c r="A6" s="63" t="s">
        <v>101</v>
      </c>
      <c r="B6" s="20" t="s">
        <v>104</v>
      </c>
      <c r="C6" s="22"/>
    </row>
    <row r="7" spans="1:3" x14ac:dyDescent="0.25">
      <c r="A7" s="63" t="s">
        <v>39</v>
      </c>
      <c r="B7" s="20" t="s">
        <v>40</v>
      </c>
      <c r="C7" s="22"/>
    </row>
    <row r="8" spans="1:3" x14ac:dyDescent="0.25">
      <c r="A8" s="63" t="s">
        <v>41</v>
      </c>
      <c r="B8" s="20" t="s">
        <v>42</v>
      </c>
      <c r="C8" s="22"/>
    </row>
    <row r="9" spans="1:3" x14ac:dyDescent="0.25">
      <c r="A9" s="63" t="s">
        <v>43</v>
      </c>
      <c r="B9" s="20" t="s">
        <v>44</v>
      </c>
      <c r="C9" s="22"/>
    </row>
    <row r="10" spans="1:3" x14ac:dyDescent="0.25">
      <c r="A10" s="63" t="s">
        <v>45</v>
      </c>
      <c r="B10" s="20" t="s">
        <v>46</v>
      </c>
      <c r="C10" s="22"/>
    </row>
    <row r="11" spans="1:3" x14ac:dyDescent="0.25">
      <c r="A11" s="63" t="s">
        <v>47</v>
      </c>
      <c r="B11" s="20" t="s">
        <v>48</v>
      </c>
      <c r="C11" s="22"/>
    </row>
    <row r="12" spans="1:3" x14ac:dyDescent="0.25">
      <c r="A12" s="63" t="s">
        <v>49</v>
      </c>
      <c r="B12" s="20" t="s">
        <v>50</v>
      </c>
      <c r="C12" s="22"/>
    </row>
    <row r="13" spans="1:3" x14ac:dyDescent="0.25">
      <c r="A13" s="63" t="s">
        <v>51</v>
      </c>
      <c r="B13" s="20" t="s">
        <v>52</v>
      </c>
      <c r="C13" s="22"/>
    </row>
    <row r="14" spans="1:3" x14ac:dyDescent="0.25">
      <c r="A14" s="63" t="s">
        <v>53</v>
      </c>
      <c r="B14" s="20" t="s">
        <v>54</v>
      </c>
      <c r="C14" s="22"/>
    </row>
    <row r="15" spans="1:3" x14ac:dyDescent="0.25">
      <c r="A15" s="63" t="s">
        <v>105</v>
      </c>
      <c r="B15" s="20" t="s">
        <v>95</v>
      </c>
      <c r="C15" s="22"/>
    </row>
    <row r="16" spans="1:3" x14ac:dyDescent="0.25">
      <c r="A16" s="63" t="s">
        <v>55</v>
      </c>
      <c r="B16" s="20" t="s">
        <v>56</v>
      </c>
      <c r="C16" s="22"/>
    </row>
    <row r="17" spans="1:3" x14ac:dyDescent="0.25">
      <c r="A17" s="63" t="s">
        <v>57</v>
      </c>
      <c r="B17" s="20" t="s">
        <v>58</v>
      </c>
      <c r="C17" s="22"/>
    </row>
    <row r="18" spans="1:3" x14ac:dyDescent="0.25">
      <c r="A18" s="63" t="s">
        <v>59</v>
      </c>
      <c r="B18" s="20" t="s">
        <v>60</v>
      </c>
      <c r="C18" s="22"/>
    </row>
    <row r="19" spans="1:3" x14ac:dyDescent="0.25">
      <c r="A19" s="63" t="s">
        <v>61</v>
      </c>
      <c r="B19" s="20" t="s">
        <v>62</v>
      </c>
      <c r="C19" s="22"/>
    </row>
    <row r="20" spans="1:3" x14ac:dyDescent="0.25">
      <c r="A20" s="63" t="s">
        <v>63</v>
      </c>
      <c r="B20" s="20" t="s">
        <v>64</v>
      </c>
      <c r="C20" s="22"/>
    </row>
    <row r="21" spans="1:3" x14ac:dyDescent="0.25">
      <c r="A21" s="63" t="s">
        <v>65</v>
      </c>
      <c r="B21" s="20" t="s">
        <v>66</v>
      </c>
      <c r="C21" s="22"/>
    </row>
    <row r="22" spans="1:3" x14ac:dyDescent="0.25">
      <c r="A22" s="63" t="s">
        <v>67</v>
      </c>
      <c r="B22" s="20" t="s">
        <v>68</v>
      </c>
      <c r="C22" s="22"/>
    </row>
    <row r="23" spans="1:3" x14ac:dyDescent="0.25">
      <c r="A23" s="63" t="s">
        <v>69</v>
      </c>
      <c r="B23" s="20" t="s">
        <v>70</v>
      </c>
      <c r="C23" s="22"/>
    </row>
    <row r="24" spans="1:3" x14ac:dyDescent="0.25">
      <c r="A24" s="63" t="s">
        <v>71</v>
      </c>
      <c r="B24" s="20" t="s">
        <v>72</v>
      </c>
      <c r="C24" s="22"/>
    </row>
    <row r="25" spans="1:3" x14ac:dyDescent="0.25">
      <c r="A25" s="63" t="s">
        <v>73</v>
      </c>
      <c r="B25" s="20" t="s">
        <v>74</v>
      </c>
      <c r="C25" s="22"/>
    </row>
    <row r="26" spans="1:3" x14ac:dyDescent="0.25">
      <c r="A26" s="63" t="s">
        <v>75</v>
      </c>
      <c r="B26" s="20" t="s">
        <v>76</v>
      </c>
      <c r="C26" s="22"/>
    </row>
    <row r="27" spans="1:3" x14ac:dyDescent="0.25">
      <c r="A27" s="63" t="s">
        <v>77</v>
      </c>
      <c r="B27" s="20" t="s">
        <v>78</v>
      </c>
    </row>
    <row r="28" spans="1:3" x14ac:dyDescent="0.25">
      <c r="A28" s="63" t="s">
        <v>79</v>
      </c>
      <c r="B28" s="20" t="s">
        <v>80</v>
      </c>
    </row>
    <row r="29" spans="1:3" x14ac:dyDescent="0.25">
      <c r="A29" s="63" t="s">
        <v>81</v>
      </c>
      <c r="B29" s="20" t="s">
        <v>82</v>
      </c>
    </row>
    <row r="30" spans="1:3" x14ac:dyDescent="0.25">
      <c r="A30" s="63" t="s">
        <v>83</v>
      </c>
      <c r="B30" s="20" t="s">
        <v>84</v>
      </c>
    </row>
    <row r="31" spans="1:3" x14ac:dyDescent="0.25">
      <c r="A31" s="63" t="s">
        <v>85</v>
      </c>
      <c r="B31" s="20" t="s">
        <v>86</v>
      </c>
    </row>
    <row r="32" spans="1:3" x14ac:dyDescent="0.25">
      <c r="A32" s="63" t="s">
        <v>87</v>
      </c>
      <c r="B32" s="20" t="s">
        <v>88</v>
      </c>
    </row>
    <row r="33" spans="1:2" x14ac:dyDescent="0.25">
      <c r="A33" s="63" t="s">
        <v>89</v>
      </c>
      <c r="B33" s="20" t="s">
        <v>90</v>
      </c>
    </row>
    <row r="34" spans="1:2" x14ac:dyDescent="0.25">
      <c r="A34" s="63" t="s">
        <v>91</v>
      </c>
      <c r="B34" s="20" t="s">
        <v>92</v>
      </c>
    </row>
    <row r="35" spans="1:2" ht="15.75" thickBot="1" x14ac:dyDescent="0.3">
      <c r="A35" s="64" t="s">
        <v>93</v>
      </c>
      <c r="B35" s="21" t="s">
        <v>94</v>
      </c>
    </row>
    <row r="36" spans="1:2" ht="15.75" thickTop="1" x14ac:dyDescent="0.25"/>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pageSetUpPr fitToPage="1"/>
  </sheetPr>
  <dimension ref="A1:L22"/>
  <sheetViews>
    <sheetView showGridLines="0" workbookViewId="0">
      <pane ySplit="1" topLeftCell="A2" activePane="bottomLeft" state="frozen"/>
      <selection pane="bottomLeft" sqref="A1:L4"/>
    </sheetView>
  </sheetViews>
  <sheetFormatPr defaultColWidth="9.140625" defaultRowHeight="11.25" x14ac:dyDescent="0.2"/>
  <cols>
    <col min="1" max="1" width="3.5703125" style="7" customWidth="1"/>
    <col min="2" max="2" width="4.42578125" style="7" customWidth="1"/>
    <col min="3" max="3" width="10.5703125" style="7" customWidth="1"/>
    <col min="4" max="5" width="10" style="7" customWidth="1"/>
    <col min="6" max="6" width="74.140625" style="7" customWidth="1"/>
    <col min="7" max="7" width="9" style="8" customWidth="1"/>
    <col min="8" max="8" width="13" style="8" customWidth="1"/>
    <col min="9" max="10" width="9" style="8" customWidth="1"/>
    <col min="11" max="12" width="12.85546875" style="8" customWidth="1"/>
    <col min="13" max="16384" width="9.140625" style="7"/>
  </cols>
  <sheetData>
    <row r="1" spans="1:12" s="1" customFormat="1" ht="13.5" customHeight="1" thickBot="1" x14ac:dyDescent="0.3">
      <c r="A1" s="61" t="s">
        <v>7</v>
      </c>
      <c r="B1" s="75"/>
      <c r="C1" s="33"/>
      <c r="D1" s="41"/>
      <c r="E1" s="34"/>
      <c r="F1" s="36"/>
      <c r="G1" s="34"/>
      <c r="H1" s="39"/>
      <c r="I1" s="34"/>
      <c r="J1" s="65" t="str">
        <f>IF(I1=0,"",I1*H1)</f>
        <v/>
      </c>
      <c r="K1" s="40"/>
      <c r="L1" s="60">
        <f>ROUND((ROUND(H1,3))*(ROUND(K1,2)),2)</f>
        <v>0</v>
      </c>
    </row>
    <row r="2" spans="1:12" s="1" customFormat="1" ht="12.75" customHeight="1" x14ac:dyDescent="0.25">
      <c r="A2" s="61" t="s">
        <v>6</v>
      </c>
      <c r="B2" s="11"/>
      <c r="F2" s="37"/>
      <c r="G2" s="5"/>
      <c r="H2" s="5"/>
      <c r="I2" s="5"/>
      <c r="J2" s="5"/>
      <c r="K2" s="5"/>
      <c r="L2" s="12"/>
    </row>
    <row r="3" spans="1:12" s="1" customFormat="1" ht="12.75" customHeight="1" x14ac:dyDescent="0.25">
      <c r="A3" s="61" t="s">
        <v>8</v>
      </c>
      <c r="B3" s="11"/>
      <c r="F3" s="35"/>
      <c r="G3" s="5"/>
      <c r="H3" s="5"/>
      <c r="I3" s="5"/>
      <c r="J3" s="5"/>
      <c r="K3" s="5"/>
      <c r="L3" s="12"/>
    </row>
    <row r="4" spans="1:12" s="1" customFormat="1" ht="18" customHeight="1" thickBot="1" x14ac:dyDescent="0.3">
      <c r="A4" s="61" t="s">
        <v>9</v>
      </c>
      <c r="B4" s="13"/>
      <c r="C4" s="9"/>
      <c r="D4" s="9"/>
      <c r="E4" s="9"/>
      <c r="F4" s="38"/>
      <c r="G4" s="6"/>
      <c r="H4" s="6"/>
      <c r="I4" s="6"/>
      <c r="J4" s="6"/>
      <c r="K4" s="6"/>
      <c r="L4" s="14"/>
    </row>
    <row r="5" spans="1:12" s="1" customFormat="1" ht="48" customHeight="1" thickBot="1" x14ac:dyDescent="0.3">
      <c r="F5" s="15"/>
      <c r="G5" s="5"/>
      <c r="H5" s="5"/>
      <c r="I5" s="5"/>
      <c r="J5" s="5"/>
      <c r="K5" s="5"/>
      <c r="L5" s="6"/>
    </row>
    <row r="6" spans="1:12" s="1" customFormat="1" ht="12.75" thickBot="1" x14ac:dyDescent="0.3">
      <c r="A6" s="1" t="s">
        <v>34</v>
      </c>
      <c r="B6" s="16" t="s">
        <v>21</v>
      </c>
      <c r="C6" s="17"/>
      <c r="D6" s="3"/>
      <c r="E6" s="3"/>
      <c r="F6" s="3"/>
      <c r="G6" s="17"/>
      <c r="H6" s="17"/>
      <c r="I6" s="17"/>
      <c r="J6" s="17"/>
      <c r="K6" s="17"/>
      <c r="L6" s="18"/>
    </row>
    <row r="7" spans="1:12" s="1" customFormat="1" ht="12" thickBot="1" x14ac:dyDescent="0.3">
      <c r="G7" s="5"/>
      <c r="H7" s="5"/>
      <c r="I7" s="5"/>
      <c r="J7" s="5"/>
      <c r="K7" s="5"/>
      <c r="L7" s="5"/>
    </row>
    <row r="8" spans="1:12" s="1" customFormat="1" ht="15" customHeight="1" thickBot="1" x14ac:dyDescent="0.3">
      <c r="A8" s="1" t="s">
        <v>31</v>
      </c>
      <c r="B8" s="29" t="s">
        <v>20</v>
      </c>
      <c r="C8" s="51"/>
      <c r="D8" s="2"/>
      <c r="E8" s="2"/>
      <c r="F8" s="53"/>
      <c r="G8" s="4"/>
      <c r="H8" s="4"/>
      <c r="I8" s="4"/>
      <c r="J8" s="4"/>
      <c r="K8" s="4"/>
      <c r="L8" s="10"/>
    </row>
    <row r="9" spans="1:12" s="1" customFormat="1" x14ac:dyDescent="0.25">
      <c r="G9" s="5"/>
      <c r="H9" s="5"/>
      <c r="I9" s="5"/>
      <c r="J9" s="5"/>
      <c r="K9" s="5"/>
      <c r="L9" s="5"/>
    </row>
    <row r="10" spans="1:12" s="1" customFormat="1" x14ac:dyDescent="0.25">
      <c r="G10" s="5"/>
      <c r="H10" s="5"/>
      <c r="I10" s="5"/>
      <c r="J10" s="5"/>
      <c r="K10" s="5"/>
      <c r="L10" s="5"/>
    </row>
    <row r="11" spans="1:12" s="1" customFormat="1" x14ac:dyDescent="0.25">
      <c r="G11" s="5"/>
      <c r="H11" s="5"/>
      <c r="I11" s="5"/>
      <c r="J11" s="5"/>
      <c r="K11" s="5"/>
      <c r="L11" s="5"/>
    </row>
    <row r="12" spans="1:12" s="1" customFormat="1" x14ac:dyDescent="0.25">
      <c r="G12" s="5"/>
      <c r="H12" s="5"/>
      <c r="I12" s="5"/>
      <c r="J12" s="5"/>
      <c r="K12" s="5"/>
      <c r="L12" s="5"/>
    </row>
    <row r="13" spans="1:12" s="1" customFormat="1" x14ac:dyDescent="0.25">
      <c r="G13" s="5"/>
      <c r="H13" s="5"/>
      <c r="I13" s="5"/>
      <c r="J13" s="5"/>
      <c r="K13" s="5"/>
      <c r="L13" s="5"/>
    </row>
    <row r="14" spans="1:12" s="1" customFormat="1" x14ac:dyDescent="0.25">
      <c r="G14" s="5"/>
      <c r="H14" s="5"/>
      <c r="I14" s="5"/>
      <c r="J14" s="5"/>
      <c r="K14" s="5"/>
      <c r="L14" s="5"/>
    </row>
    <row r="15" spans="1:12" s="1" customFormat="1" x14ac:dyDescent="0.25">
      <c r="G15" s="5"/>
      <c r="H15" s="5"/>
      <c r="I15" s="5"/>
      <c r="J15" s="5"/>
      <c r="K15" s="5"/>
      <c r="L15" s="5"/>
    </row>
    <row r="16" spans="1:12" s="1" customFormat="1" x14ac:dyDescent="0.25">
      <c r="G16" s="5"/>
      <c r="H16" s="5"/>
      <c r="I16" s="5"/>
      <c r="J16" s="5"/>
      <c r="K16" s="5"/>
      <c r="L16" s="5"/>
    </row>
    <row r="17" spans="7:12" s="1" customFormat="1" x14ac:dyDescent="0.25">
      <c r="G17" s="5"/>
      <c r="H17" s="5"/>
      <c r="I17" s="5"/>
      <c r="J17" s="5"/>
      <c r="K17" s="5"/>
      <c r="L17" s="5"/>
    </row>
    <row r="18" spans="7:12" s="1" customFormat="1" x14ac:dyDescent="0.25">
      <c r="G18" s="5"/>
      <c r="H18" s="5"/>
      <c r="I18" s="5"/>
      <c r="J18" s="5"/>
      <c r="K18" s="5"/>
      <c r="L18" s="5"/>
    </row>
    <row r="19" spans="7:12" s="1" customFormat="1" x14ac:dyDescent="0.25">
      <c r="G19" s="5"/>
      <c r="H19" s="5"/>
      <c r="I19" s="5"/>
      <c r="J19" s="5"/>
      <c r="K19" s="5"/>
      <c r="L19" s="5"/>
    </row>
    <row r="20" spans="7:12" s="1" customFormat="1" x14ac:dyDescent="0.25">
      <c r="G20" s="5"/>
      <c r="H20" s="5"/>
      <c r="I20" s="5"/>
      <c r="J20" s="5"/>
      <c r="K20" s="5"/>
      <c r="L20" s="5"/>
    </row>
    <row r="21" spans="7:12" s="1" customFormat="1" x14ac:dyDescent="0.25">
      <c r="G21" s="5"/>
      <c r="H21" s="5"/>
      <c r="I21" s="5"/>
      <c r="J21" s="5"/>
      <c r="K21" s="5"/>
      <c r="L21" s="5"/>
    </row>
    <row r="22" spans="7:12" s="1" customFormat="1" x14ac:dyDescent="0.25">
      <c r="G22" s="5"/>
      <c r="H22" s="5"/>
      <c r="I22" s="5"/>
      <c r="J22" s="5"/>
      <c r="K22" s="5"/>
      <c r="L22" s="5"/>
    </row>
  </sheetData>
  <conditionalFormatting sqref="C1">
    <cfRule type="expression" dxfId="13" priority="16">
      <formula>C1=""</formula>
    </cfRule>
  </conditionalFormatting>
  <conditionalFormatting sqref="E1">
    <cfRule type="expression" dxfId="12" priority="15">
      <formula>E1=""</formula>
    </cfRule>
  </conditionalFormatting>
  <conditionalFormatting sqref="F1">
    <cfRule type="expression" dxfId="11" priority="14">
      <formula>F1=""</formula>
    </cfRule>
  </conditionalFormatting>
  <conditionalFormatting sqref="F2">
    <cfRule type="expression" dxfId="10" priority="13">
      <formula>F2=""</formula>
    </cfRule>
  </conditionalFormatting>
  <conditionalFormatting sqref="F3">
    <cfRule type="expression" dxfId="9" priority="12">
      <formula>F3=""</formula>
    </cfRule>
  </conditionalFormatting>
  <conditionalFormatting sqref="F4">
    <cfRule type="expression" dxfId="8" priority="11">
      <formula>F4=""</formula>
    </cfRule>
  </conditionalFormatting>
  <conditionalFormatting sqref="G1">
    <cfRule type="expression" dxfId="7" priority="10">
      <formula>G1=""</formula>
    </cfRule>
  </conditionalFormatting>
  <conditionalFormatting sqref="H1">
    <cfRule type="expression" dxfId="6" priority="9">
      <formula>H1=""</formula>
    </cfRule>
  </conditionalFormatting>
  <conditionalFormatting sqref="I1">
    <cfRule type="expression" dxfId="5" priority="8">
      <formula>I1=""</formula>
    </cfRule>
  </conditionalFormatting>
  <conditionalFormatting sqref="J1">
    <cfRule type="expression" dxfId="4" priority="7">
      <formula>J1=""</formula>
    </cfRule>
  </conditionalFormatting>
  <conditionalFormatting sqref="K1">
    <cfRule type="expression" dxfId="3" priority="6">
      <formula>K1=""</formula>
    </cfRule>
  </conditionalFormatting>
  <conditionalFormatting sqref="D1">
    <cfRule type="expression" dxfId="2" priority="3">
      <formula>D1=""</formula>
    </cfRule>
  </conditionalFormatting>
  <conditionalFormatting sqref="F8">
    <cfRule type="expression" dxfId="1" priority="2">
      <formula>F8="Doplnit název dílu a číslo dílu ve sloupci C"</formula>
    </cfRule>
  </conditionalFormatting>
  <conditionalFormatting sqref="C8">
    <cfRule type="expression" dxfId="0" priority="1">
      <formula>C8=""</formula>
    </cfRule>
  </conditionalFormatting>
  <dataValidations count="5">
    <dataValidation allowBlank="1" showInputMessage="1" showErrorMessage="1" promptTitle="Název položky" prompt="Přesný název položky dle cenové soustavy, nebo vlastní název v případě položky mimo cenovou soustavu." sqref="F1" xr:uid="{00000000-0002-0000-0200-000000000000}"/>
    <dataValidation allowBlank="1" showInputMessage="1" showErrorMessage="1" promptTitle="Popis položky" prompt="doplnňující název položky pro upřesnění popisu a charakteristiky dané položky. V případě, že název položky odpovídá popisu položky, pole zůstane bez vyplnění." sqref="F2" xr:uid="{00000000-0002-0000-0200-000001000000}"/>
    <dataValidation allowBlank="1" showInputMessage="1" showErrorMessage="1" promptTitle="Výkaz výměr:" prompt="způsob stanovení množství položky, nebo odkaz na příslušnou přílohu dokumentace." sqref="F3" xr:uid="{00000000-0002-0000-0200-000002000000}"/>
    <dataValidation allowBlank="1" showInputMessage="1" showErrorMessage="1" promptTitle="Technická specifikace položky" prompt="zahrnující buď přesný popis zohledňující veškeré činnosti, které položka obsahuje, nebo odkaz na příslušnou cenovou soustavu (Technická specifikace položky odpovídá příslušné cenové soustavě)." sqref="F4" xr:uid="{00000000-0002-0000-0200-000003000000}"/>
    <dataValidation type="list" allowBlank="1" showInputMessage="1" showErrorMessage="1" sqref="D1" xr:uid="{00000000-0002-0000-0200-000004000000}">
      <formula1>"1,2,3,4,5,6,7,8,9,10"</formula1>
    </dataValidation>
  </dataValidations>
  <pageMargins left="0" right="0" top="0" bottom="0" header="0.51181102362204722" footer="0.51181102362204722"/>
  <pageSetup paperSize="9" scale="81"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2</vt:i4>
      </vt:variant>
    </vt:vector>
  </HeadingPairs>
  <TitlesOfParts>
    <vt:vector size="5" baseType="lpstr">
      <vt:lpstr>SO 2301</vt:lpstr>
      <vt:lpstr>Kategorie monitoringu</vt:lpstr>
      <vt:lpstr>hide</vt:lpstr>
      <vt:lpstr>'SO 2301'!Názvy_tisku</vt:lpstr>
      <vt:lpstr>'SO 2301'!Oblast_tisku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Moťka Radek</dc:creator>
  <cp:lastModifiedBy>Jakubec Jiří</cp:lastModifiedBy>
  <cp:lastPrinted>2018-06-27T08:11:53Z</cp:lastPrinted>
  <dcterms:created xsi:type="dcterms:W3CDTF">2015-03-16T09:47:49Z</dcterms:created>
  <dcterms:modified xsi:type="dcterms:W3CDTF">2023-05-10T15:14:23Z</dcterms:modified>
</cp:coreProperties>
</file>